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01" windowWidth="9075" windowHeight="3645" tabRatio="802" activeTab="0"/>
  </bookViews>
  <sheets>
    <sheet name="Menu" sheetId="1" r:id="rId1"/>
    <sheet name="List1" sheetId="2" r:id="rId2"/>
    <sheet name="List2" sheetId="3" r:id="rId3"/>
    <sheet name="Graf1" sheetId="4" r:id="rId4"/>
    <sheet name="List3" sheetId="5" r:id="rId5"/>
    <sheet name="List4" sheetId="6" r:id="rId6"/>
    <sheet name="List5" sheetId="7" r:id="rId7"/>
    <sheet name="Graf2" sheetId="8" r:id="rId8"/>
    <sheet name="Rates" sheetId="9" r:id="rId9"/>
    <sheet name="Graf3" sheetId="10" r:id="rId10"/>
    <sheet name="List9" sheetId="11" r:id="rId11"/>
    <sheet name="List10" sheetId="12" r:id="rId12"/>
    <sheet name="List11" sheetId="13" r:id="rId13"/>
    <sheet name="List12" sheetId="14" r:id="rId14"/>
    <sheet name="List13" sheetId="15" r:id="rId15"/>
    <sheet name="List14" sheetId="16" r:id="rId16"/>
    <sheet name="List15" sheetId="17" r:id="rId17"/>
    <sheet name="List16" sheetId="18" r:id="rId18"/>
  </sheets>
  <definedNames>
    <definedName name="x">'List1'!$B$2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<sst xmlns="http://schemas.openxmlformats.org/spreadsheetml/2006/main" count="45" uniqueCount="33">
  <si>
    <t xml:space="preserve">   SUBSI-DANCE</t>
  </si>
  <si>
    <t xml:space="preserve">            preliminary version</t>
  </si>
  <si>
    <r>
      <t>r</t>
    </r>
    <r>
      <rPr>
        <b/>
        <sz val="8"/>
        <color indexed="8"/>
        <rFont val="Arial CE"/>
        <family val="0"/>
      </rPr>
      <t xml:space="preserve">m </t>
    </r>
    <r>
      <rPr>
        <sz val="8"/>
        <color indexed="8"/>
        <rFont val="Arial CE"/>
        <family val="0"/>
      </rPr>
      <t>[kg/m3]</t>
    </r>
    <r>
      <rPr>
        <b/>
        <sz val="8"/>
        <color indexed="8"/>
        <rFont val="Arial CE"/>
        <family val="0"/>
      </rPr>
      <t xml:space="preserve"> =</t>
    </r>
  </si>
  <si>
    <r>
      <t>l/2</t>
    </r>
    <r>
      <rPr>
        <b/>
        <sz val="12"/>
        <color indexed="8"/>
        <rFont val="Symbol"/>
        <family val="1"/>
      </rPr>
      <t xml:space="preserve"> </t>
    </r>
    <r>
      <rPr>
        <sz val="8"/>
        <color indexed="8"/>
        <rFont val="Arial CE"/>
        <family val="0"/>
      </rPr>
      <t>[m]</t>
    </r>
    <r>
      <rPr>
        <b/>
        <sz val="8"/>
        <color indexed="8"/>
        <rFont val="Arial CE"/>
        <family val="0"/>
      </rPr>
      <t xml:space="preserve"> =</t>
    </r>
  </si>
  <si>
    <r>
      <t>r</t>
    </r>
    <r>
      <rPr>
        <b/>
        <sz val="8"/>
        <color indexed="8"/>
        <rFont val="Arial CE"/>
        <family val="0"/>
      </rPr>
      <t xml:space="preserve">w </t>
    </r>
    <r>
      <rPr>
        <sz val="8"/>
        <color indexed="8"/>
        <rFont val="Arial CE"/>
        <family val="0"/>
      </rPr>
      <t>[kg/m3]</t>
    </r>
    <r>
      <rPr>
        <b/>
        <sz val="8"/>
        <color indexed="8"/>
        <rFont val="Arial CE"/>
        <family val="0"/>
      </rPr>
      <t xml:space="preserve"> =</t>
    </r>
  </si>
  <si>
    <r>
      <t xml:space="preserve">D </t>
    </r>
    <r>
      <rPr>
        <sz val="10"/>
        <rFont val="Arial CE"/>
        <family val="0"/>
      </rPr>
      <t>[Nm] =</t>
    </r>
  </si>
  <si>
    <r>
      <t xml:space="preserve">g </t>
    </r>
    <r>
      <rPr>
        <sz val="8"/>
        <color indexed="8"/>
        <rFont val="Arial CE"/>
        <family val="2"/>
      </rPr>
      <t>[m/s2]</t>
    </r>
    <r>
      <rPr>
        <b/>
        <sz val="8"/>
        <color indexed="8"/>
        <rFont val="Arial CE"/>
        <family val="2"/>
      </rPr>
      <t xml:space="preserve"> =</t>
    </r>
  </si>
  <si>
    <t>Age</t>
  </si>
  <si>
    <r>
      <t>D</t>
    </r>
    <r>
      <rPr>
        <b/>
        <sz val="8"/>
        <color indexed="8"/>
        <rFont val="Arial CE"/>
        <family val="2"/>
      </rPr>
      <t xml:space="preserve"> SL</t>
    </r>
    <r>
      <rPr>
        <sz val="8"/>
        <color indexed="8"/>
        <rFont val="Arial CE"/>
        <family val="0"/>
      </rPr>
      <t xml:space="preserve"> [km]</t>
    </r>
  </si>
  <si>
    <r>
      <t xml:space="preserve">W d </t>
    </r>
    <r>
      <rPr>
        <sz val="8"/>
        <color indexed="8"/>
        <rFont val="Arial CE"/>
        <family val="0"/>
      </rPr>
      <t>[km]</t>
    </r>
  </si>
  <si>
    <t>Unit (oldest first)</t>
  </si>
  <si>
    <r>
      <t xml:space="preserve">Top </t>
    </r>
    <r>
      <rPr>
        <sz val="8"/>
        <rFont val="Arial CE"/>
        <family val="0"/>
      </rPr>
      <t>[km]</t>
    </r>
  </si>
  <si>
    <r>
      <t xml:space="preserve">Base </t>
    </r>
    <r>
      <rPr>
        <sz val="8"/>
        <rFont val="Arial CE"/>
        <family val="0"/>
      </rPr>
      <t>[km]</t>
    </r>
  </si>
  <si>
    <t>Thick.</t>
  </si>
  <si>
    <r>
      <t xml:space="preserve">C </t>
    </r>
    <r>
      <rPr>
        <sz val="8"/>
        <rFont val="Arial CE"/>
        <family val="0"/>
      </rPr>
      <t>[km-1]</t>
    </r>
  </si>
  <si>
    <t xml:space="preserve">Fo </t>
  </si>
  <si>
    <r>
      <t>r</t>
    </r>
    <r>
      <rPr>
        <b/>
        <sz val="10"/>
        <color indexed="8"/>
        <rFont val="Arial CE"/>
        <family val="2"/>
      </rPr>
      <t xml:space="preserve"> sg</t>
    </r>
    <r>
      <rPr>
        <sz val="10"/>
        <color indexed="8"/>
        <rFont val="Arial CE"/>
        <family val="0"/>
      </rPr>
      <t>[kg/m3]</t>
    </r>
  </si>
  <si>
    <t>Decompacted depth versus time</t>
  </si>
  <si>
    <t>Unit</t>
  </si>
  <si>
    <t>Backstripped porosity</t>
  </si>
  <si>
    <t>Backstripped density</t>
  </si>
  <si>
    <t>Bulk density</t>
  </si>
  <si>
    <t>Corrected subsidence</t>
  </si>
  <si>
    <t>1. Corrected depths [km]</t>
  </si>
  <si>
    <t>Total sub.</t>
  </si>
  <si>
    <t>Tectonic s.</t>
  </si>
  <si>
    <t>+ Water depth</t>
  </si>
  <si>
    <t>+ Flex. support</t>
  </si>
  <si>
    <t>2. Subsidence rates [km/ma]</t>
  </si>
  <si>
    <t>Total subs. rates</t>
  </si>
  <si>
    <t>Tectonic subs. rates</t>
  </si>
  <si>
    <t>+water depth corrected rates</t>
  </si>
  <si>
    <t>+flex. support corrected rates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</si>
</sst>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?&quot;;\-#,##0\ &quot;K?&quot;"/>
    <numFmt numFmtId="165" formatCode="#,##0\ &quot;K?&quot;;[Red]\-#,##0\ &quot;K?&quot;"/>
    <numFmt numFmtId="166" formatCode="#,##0.00\ &quot;K?&quot;;\-#,##0.00\ &quot;K?&quot;"/>
    <numFmt numFmtId="167" formatCode="#,##0.00\ &quot;K?&quot;;[Red]\-#,##0.00\ &quot;K?&quot;"/>
    <numFmt numFmtId="168" formatCode="_-* #,##0\ &quot;K?&quot;_-;\-* #,##0\ &quot;K?&quot;_-;_-* &quot;-&quot;\ &quot;K?&quot;_-;_-@_-"/>
    <numFmt numFmtId="169" formatCode="_-* #,##0\ _K_?_-;\-* #,##0\ _K_?_-;_-* &quot;-&quot;\ _K_?_-;_-@_-"/>
    <numFmt numFmtId="170" formatCode="_-* #,##0.00\ &quot;K?&quot;_-;\-* #,##0.00\ &quot;K?&quot;_-;_-* &quot;-&quot;??\ &quot;K?&quot;_-;_-@_-"/>
    <numFmt numFmtId="171" formatCode="_-* #,##0.00\ _K_?_-;\-* #,##0.00\ _K_?_-;_-* &quot;-&quot;??\ _K_?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&quot;?&quot;* #,##0.00_-;\-&quot;?&quot;* #,##0.00_-;_-&quot;?&quot;* &quot;-&quot;??_-;_-@_-"/>
    <numFmt numFmtId="178" formatCode="0.000"/>
    <numFmt numFmtId="179" formatCode="0.0000"/>
    <numFmt numFmtId="180" formatCode="0.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color indexed="8"/>
      <name val="Symbol"/>
      <family val="0"/>
    </font>
    <font>
      <b/>
      <sz val="10"/>
      <color indexed="8"/>
      <name val="Symbol"/>
      <family val="1"/>
    </font>
    <font>
      <b/>
      <sz val="12"/>
      <color indexed="8"/>
      <name val="Symbol"/>
      <family val="1"/>
    </font>
    <font>
      <sz val="8"/>
      <color indexed="8"/>
      <name val="Arial CE"/>
      <family val="0"/>
    </font>
    <font>
      <sz val="8"/>
      <name val="Arial CE"/>
      <family val="0"/>
    </font>
    <font>
      <b/>
      <sz val="26"/>
      <name val="Arial CE"/>
      <family val="2"/>
    </font>
    <font>
      <sz val="2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26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1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1" fontId="9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1" fontId="7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1" fontId="8" fillId="2" borderId="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8" fillId="3" borderId="2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1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8" fontId="16" fillId="3" borderId="0" xfId="0" applyNumberFormat="1" applyFont="1" applyFill="1" applyBorder="1" applyAlignment="1">
      <alignment/>
    </xf>
    <xf numFmtId="178" fontId="16" fillId="6" borderId="0" xfId="0" applyNumberFormat="1" applyFont="1" applyFill="1" applyBorder="1" applyAlignment="1">
      <alignment/>
    </xf>
    <xf numFmtId="178" fontId="16" fillId="7" borderId="0" xfId="0" applyNumberFormat="1" applyFont="1" applyFill="1" applyBorder="1" applyAlignment="1">
      <alignment/>
    </xf>
    <xf numFmtId="0" fontId="15" fillId="7" borderId="0" xfId="0" applyNumberFormat="1" applyFont="1" applyFill="1" applyBorder="1" applyAlignment="1">
      <alignment/>
    </xf>
    <xf numFmtId="178" fontId="15" fillId="2" borderId="0" xfId="0" applyNumberFormat="1" applyFont="1" applyFill="1" applyBorder="1" applyAlignment="1">
      <alignment horizontal="right"/>
    </xf>
    <xf numFmtId="178" fontId="14" fillId="7" borderId="0" xfId="0" applyNumberFormat="1" applyFont="1" applyFill="1" applyBorder="1" applyAlignment="1">
      <alignment/>
    </xf>
    <xf numFmtId="0" fontId="15" fillId="2" borderId="0" xfId="0" applyNumberFormat="1" applyFont="1" applyFill="1" applyBorder="1" applyAlignment="1">
      <alignment horizontal="right"/>
    </xf>
    <xf numFmtId="178" fontId="17" fillId="8" borderId="0" xfId="0" applyNumberFormat="1" applyFont="1" applyFill="1" applyAlignment="1">
      <alignment/>
    </xf>
    <xf numFmtId="178" fontId="16" fillId="8" borderId="0" xfId="0" applyNumberFormat="1" applyFont="1" applyFill="1" applyAlignment="1">
      <alignment/>
    </xf>
    <xf numFmtId="178" fontId="16" fillId="4" borderId="0" xfId="0" applyNumberFormat="1" applyFont="1" applyFill="1" applyAlignment="1">
      <alignment/>
    </xf>
    <xf numFmtId="0" fontId="14" fillId="4" borderId="0" xfId="0" applyNumberFormat="1" applyFont="1" applyFill="1" applyAlignment="1">
      <alignment horizontal="right"/>
    </xf>
    <xf numFmtId="178" fontId="15" fillId="9" borderId="0" xfId="0" applyNumberFormat="1" applyFont="1" applyFill="1" applyAlignment="1">
      <alignment/>
    </xf>
    <xf numFmtId="178" fontId="15" fillId="4" borderId="0" xfId="0" applyNumberFormat="1" applyFont="1" applyFill="1" applyAlignment="1">
      <alignment/>
    </xf>
    <xf numFmtId="0" fontId="18" fillId="9" borderId="0" xfId="0" applyNumberFormat="1" applyFont="1" applyFill="1" applyAlignment="1">
      <alignment horizontal="right"/>
    </xf>
    <xf numFmtId="0" fontId="15" fillId="4" borderId="0" xfId="0" applyNumberFormat="1" applyFont="1" applyFill="1" applyAlignment="1">
      <alignment/>
    </xf>
    <xf numFmtId="178" fontId="14" fillId="4" borderId="0" xfId="0" applyNumberFormat="1" applyFont="1" applyFill="1" applyAlignment="1">
      <alignment/>
    </xf>
    <xf numFmtId="0" fontId="16" fillId="5" borderId="0" xfId="0" applyNumberFormat="1" applyFont="1" applyFill="1" applyAlignment="1">
      <alignment/>
    </xf>
    <xf numFmtId="0" fontId="17" fillId="5" borderId="0" xfId="0" applyNumberFormat="1" applyFont="1" applyFill="1" applyAlignment="1">
      <alignment/>
    </xf>
    <xf numFmtId="0" fontId="19" fillId="5" borderId="0" xfId="0" applyFont="1" applyFill="1" applyAlignment="1">
      <alignment/>
    </xf>
    <xf numFmtId="0" fontId="16" fillId="10" borderId="0" xfId="0" applyNumberFormat="1" applyFont="1" applyFill="1" applyAlignment="1">
      <alignment/>
    </xf>
    <xf numFmtId="0" fontId="14" fillId="10" borderId="0" xfId="0" applyNumberFormat="1" applyFont="1" applyFill="1" applyAlignment="1">
      <alignment horizontal="right"/>
    </xf>
    <xf numFmtId="0" fontId="18" fillId="11" borderId="0" xfId="0" applyNumberFormat="1" applyFont="1" applyFill="1" applyAlignment="1">
      <alignment/>
    </xf>
    <xf numFmtId="0" fontId="15" fillId="10" borderId="0" xfId="0" applyNumberFormat="1" applyFont="1" applyFill="1" applyAlignment="1">
      <alignment/>
    </xf>
    <xf numFmtId="0" fontId="18" fillId="11" borderId="0" xfId="0" applyNumberFormat="1" applyFont="1" applyFill="1" applyAlignment="1">
      <alignment horizontal="right"/>
    </xf>
    <xf numFmtId="0" fontId="14" fillId="10" borderId="0" xfId="0" applyNumberFormat="1" applyFont="1" applyFill="1" applyAlignment="1">
      <alignment/>
    </xf>
    <xf numFmtId="178" fontId="20" fillId="12" borderId="0" xfId="0" applyNumberFormat="1" applyFont="1" applyFill="1" applyAlignment="1">
      <alignment/>
    </xf>
    <xf numFmtId="178" fontId="16" fillId="12" borderId="0" xfId="0" applyNumberFormat="1" applyFont="1" applyFill="1" applyAlignment="1">
      <alignment/>
    </xf>
    <xf numFmtId="178" fontId="16" fillId="13" borderId="0" xfId="0" applyNumberFormat="1" applyFont="1" applyFill="1" applyAlignment="1">
      <alignment/>
    </xf>
    <xf numFmtId="178" fontId="21" fillId="13" borderId="0" xfId="0" applyNumberFormat="1" applyFont="1" applyFill="1" applyAlignment="1">
      <alignment horizontal="left"/>
    </xf>
    <xf numFmtId="178" fontId="14" fillId="13" borderId="0" xfId="0" applyNumberFormat="1" applyFont="1" applyFill="1" applyAlignment="1">
      <alignment/>
    </xf>
    <xf numFmtId="178" fontId="15" fillId="13" borderId="0" xfId="0" applyNumberFormat="1" applyFont="1" applyFill="1" applyAlignment="1">
      <alignment horizontal="left"/>
    </xf>
    <xf numFmtId="178" fontId="15" fillId="13" borderId="0" xfId="0" applyNumberFormat="1" applyFont="1" applyFill="1" applyAlignment="1">
      <alignment/>
    </xf>
    <xf numFmtId="11" fontId="15" fillId="13" borderId="0" xfId="0" applyNumberFormat="1" applyFont="1" applyFill="1" applyAlignment="1">
      <alignment horizontal="left"/>
    </xf>
    <xf numFmtId="11" fontId="14" fillId="13" borderId="0" xfId="0" applyNumberFormat="1" applyFont="1" applyFill="1" applyAlignment="1">
      <alignment/>
    </xf>
    <xf numFmtId="0" fontId="15" fillId="13" borderId="0" xfId="0" applyNumberFormat="1" applyFont="1" applyFill="1" applyAlignment="1">
      <alignment horizontal="left"/>
    </xf>
    <xf numFmtId="0" fontId="15" fillId="13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14" borderId="0" xfId="0" applyFill="1" applyAlignment="1">
      <alignment/>
    </xf>
    <xf numFmtId="0" fontId="24" fillId="4" borderId="0" xfId="0" applyFont="1" applyFill="1" applyAlignment="1">
      <alignment/>
    </xf>
    <xf numFmtId="2" fontId="14" fillId="0" borderId="0" xfId="0" applyNumberFormat="1" applyFont="1" applyAlignment="1">
      <alignment/>
    </xf>
    <xf numFmtId="2" fontId="14" fillId="13" borderId="0" xfId="0" applyNumberFormat="1" applyFont="1" applyFill="1" applyAlignment="1">
      <alignment/>
    </xf>
    <xf numFmtId="178" fontId="15" fillId="13" borderId="0" xfId="0" applyNumberFormat="1" applyFont="1" applyFill="1" applyAlignment="1">
      <alignment/>
    </xf>
    <xf numFmtId="0" fontId="14" fillId="13" borderId="0" xfId="0" applyNumberFormat="1" applyFont="1" applyFill="1" applyAlignment="1">
      <alignment horizontal="left"/>
    </xf>
    <xf numFmtId="178" fontId="14" fillId="13" borderId="0" xfId="0" applyNumberFormat="1" applyFont="1" applyFill="1" applyAlignment="1">
      <alignment horizontal="left"/>
    </xf>
    <xf numFmtId="178" fontId="26" fillId="13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Decompacted depths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275"/>
          <c:w val="0.881"/>
          <c:h val="0.68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List2!$B$5:$BZ$5</c:f>
              <c:numCache>
                <c:ptCount val="77"/>
                <c:pt idx="0">
                  <c:v>0</c:v>
                </c:pt>
                <c:pt idx="1">
                  <c:v>1.3518629804118174</c:v>
                </c:pt>
                <c:pt idx="2">
                  <c:v>2.4580637352634875</c:v>
                </c:pt>
                <c:pt idx="3">
                  <c:v>3.4314068338416277</c:v>
                </c:pt>
                <c:pt idx="4">
                  <c:v>4.2866455776065795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List2!$B$6:$BZ$6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1.3130882890180948</c:v>
                </c:pt>
                <c:pt idx="3">
                  <c:v>2.3682145919403705</c:v>
                </c:pt>
                <c:pt idx="4">
                  <c:v>3.2644593362348377</c:v>
                </c:pt>
                <c:pt idx="5">
                  <c:v>4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List2!$B$7:$BZ$7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1.2518853044675613</c:v>
                </c:pt>
                <c:pt idx="4">
                  <c:v>2.226112042492847</c:v>
                </c:pt>
                <c:pt idx="5">
                  <c:v>3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List2!$B$8:$BZ$8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1.1548802314337108</c:v>
                </c:pt>
                <c:pt idx="5">
                  <c:v>2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List2!$B$9:$BZ$9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List2!$B$10:$BZ$10</c:f>
              <c:numCache>
                <c:ptCount val="77"/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List2!$B$11:$BZ$11</c:f>
              <c:numCache>
                <c:ptCount val="77"/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List2!$B$12:$BZ$12</c:f>
              <c:numCache>
                <c:ptCount val="77"/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List2!$B$13:$BZ$13</c:f>
              <c:numCache>
                <c:ptCount val="77"/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List2!$B$14:$BZ$14</c:f>
              <c:numCache>
                <c:ptCount val="77"/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List2!$B$15:$BZ$15</c:f>
              <c:numCache>
                <c:ptCount val="77"/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List2!$B$16:$BZ$16</c:f>
              <c:numCache>
                <c:ptCount val="77"/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List2!$B$17:$BZ$17</c:f>
              <c:numCache>
                <c:ptCount val="77"/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List2!$B$18:$BZ$18</c:f>
              <c:numCache>
                <c:ptCount val="77"/>
              </c:numCache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List2!$B$19:$BZ$19</c:f>
              <c:numCache>
                <c:ptCount val="77"/>
              </c:numCache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List2!$B$20:$BZ$20</c:f>
              <c:numCache>
                <c:ptCount val="77"/>
              </c:numCache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List2!$B$21:$BZ$21</c:f>
              <c:numCache>
                <c:ptCount val="77"/>
              </c:numCache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List2!$B$22:$BZ$22</c:f>
              <c:numCache>
                <c:ptCount val="77"/>
              </c:numCache>
            </c:numRef>
          </c:y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List2!$B$23:$BZ$23</c:f>
              <c:numCache>
                <c:ptCount val="77"/>
              </c:numCache>
            </c:numRef>
          </c:y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List2!$B$24:$BZ$24</c:f>
              <c:numCache>
                <c:ptCount val="77"/>
              </c:numCache>
            </c:numRef>
          </c:y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List2!$B$25:$BZ$25</c:f>
              <c:numCache>
                <c:ptCount val="77"/>
              </c:numCache>
            </c:numRef>
          </c:y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List2!$B$26:$BZ$26</c:f>
              <c:numCache>
                <c:ptCount val="77"/>
              </c:numCache>
            </c:numRef>
          </c:y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List2!$B$27:$BZ$27</c:f>
              <c:numCache>
                <c:ptCount val="77"/>
              </c:numCache>
            </c:numRef>
          </c:y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List2!$B$28:$BZ$28</c:f>
              <c:numCache>
                <c:ptCount val="77"/>
              </c:numCache>
            </c:numRef>
          </c:y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List2!$B$29:$BZ$29</c:f>
              <c:numCache>
                <c:ptCount val="77"/>
              </c:numCache>
            </c:numRef>
          </c:y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List2!$B$30:$BZ$30</c:f>
              <c:numCache>
                <c:ptCount val="77"/>
              </c:numCache>
            </c:numRef>
          </c:y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List2!$B$31:$BZ$31</c:f>
              <c:numCache>
                <c:ptCount val="77"/>
              </c:numCache>
            </c:numRef>
          </c:y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List2!$B$32:$BZ$32</c:f>
              <c:numCache>
                <c:ptCount val="77"/>
              </c:numCache>
            </c:numRef>
          </c:y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List2!$B$33:$BZ$33</c:f>
              <c:numCache>
                <c:ptCount val="77"/>
              </c:numCache>
            </c:numRef>
          </c:y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List2!$B$34:$BZ$34</c:f>
              <c:numCache>
                <c:ptCount val="77"/>
              </c:numCache>
            </c:numRef>
          </c:y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List2!$B$35:$BZ$35</c:f>
              <c:numCache>
                <c:ptCount val="77"/>
              </c:numCache>
            </c:numRef>
          </c:y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List2!$B$36:$BZ$36</c:f>
              <c:numCache>
                <c:ptCount val="77"/>
              </c:numCache>
            </c:numRef>
          </c:y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List2!$B$37:$BZ$37</c:f>
              <c:numCache>
                <c:ptCount val="77"/>
              </c:numCache>
            </c:numRef>
          </c:y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List2!$B$38:$BZ$38</c:f>
              <c:numCache>
                <c:ptCount val="77"/>
              </c:numCache>
            </c:numRef>
          </c:y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List2!$B$39:$BZ$39</c:f>
              <c:numCache>
                <c:ptCount val="77"/>
              </c:numCache>
            </c:numRef>
          </c:y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List2!$B$40:$BZ$40</c:f>
              <c:numCache>
                <c:ptCount val="77"/>
              </c:numCache>
            </c:numRef>
          </c:y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List2!$B$41:$BZ$41</c:f>
              <c:numCache>
                <c:ptCount val="77"/>
              </c:numCache>
            </c:numRef>
          </c:y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List2!$B$42:$BZ$42</c:f>
              <c:numCache>
                <c:ptCount val="77"/>
              </c:numCache>
            </c:numRef>
          </c:y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List2!$B$43:$BZ$43</c:f>
              <c:numCache>
                <c:ptCount val="77"/>
              </c:numCache>
            </c:numRef>
          </c:y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List2!$B$44:$BZ$44</c:f>
              <c:numCache>
                <c:ptCount val="77"/>
              </c:numCache>
            </c:numRef>
          </c:y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List2!$B$45:$BZ$45</c:f>
              <c:numCache>
                <c:ptCount val="77"/>
              </c:numCache>
            </c:numRef>
          </c:y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List2!$B$46:$BZ$46</c:f>
              <c:numCache>
                <c:ptCount val="77"/>
              </c:numCache>
            </c:numRef>
          </c:y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List2!$B$47:$BZ$47</c:f>
              <c:numCache>
                <c:ptCount val="77"/>
              </c:numCache>
            </c:numRef>
          </c:y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List2!$B$48:$BZ$48</c:f>
              <c:numCache>
                <c:ptCount val="77"/>
              </c:numCache>
            </c:numRef>
          </c:y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List2!$B$49:$BZ$49</c:f>
              <c:numCache>
                <c:ptCount val="77"/>
              </c:numCache>
            </c:numRef>
          </c:y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List2!$B$50:$BZ$50</c:f>
              <c:numCache>
                <c:ptCount val="77"/>
              </c:numCache>
            </c:numRef>
          </c:y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List2!$B$51:$BZ$51</c:f>
              <c:numCache>
                <c:ptCount val="77"/>
              </c:numCache>
            </c:numRef>
          </c:y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List2!$B$52:$BZ$52</c:f>
              <c:numCache>
                <c:ptCount val="77"/>
              </c:numCache>
            </c:numRef>
          </c:y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List2!$B$53:$BZ$53</c:f>
              <c:numCache>
                <c:ptCount val="77"/>
              </c:numCache>
            </c:numRef>
          </c:y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List2!$B$54:$BZ$54</c:f>
              <c:numCache>
                <c:ptCount val="77"/>
              </c:numCache>
            </c:numRef>
          </c:y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List2!$B$55:$BZ$55</c:f>
              <c:numCache>
                <c:ptCount val="77"/>
              </c:numCache>
            </c:numRef>
          </c:y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List2!$B$56:$BZ$56</c:f>
              <c:numCache>
                <c:ptCount val="77"/>
              </c:numCache>
            </c:numRef>
          </c:y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List2!$B$57:$BZ$57</c:f>
              <c:numCache>
                <c:ptCount val="77"/>
              </c:numCache>
            </c:numRef>
          </c:y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List2!$B$58:$BZ$58</c:f>
              <c:numCache>
                <c:ptCount val="77"/>
              </c:numCache>
            </c:numRef>
          </c:y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List2!$B$59:$BZ$59</c:f>
              <c:numCache>
                <c:ptCount val="77"/>
              </c:numCache>
            </c:numRef>
          </c:y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List2!$B$60:$BZ$60</c:f>
              <c:numCache>
                <c:ptCount val="77"/>
              </c:numCache>
            </c:numRef>
          </c:yVal>
          <c:smooth val="0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List2!$B$61:$BZ$61</c:f>
              <c:numCache>
                <c:ptCount val="77"/>
              </c:numCache>
            </c:numRef>
          </c:yVal>
          <c:smooth val="0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List2!$B$62:$BZ$62</c:f>
              <c:numCache>
                <c:ptCount val="77"/>
              </c:numCache>
            </c:numRef>
          </c:yVal>
          <c:smooth val="0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List2!$B$63:$BZ$63</c:f>
              <c:numCache>
                <c:ptCount val="77"/>
              </c:numCache>
            </c:numRef>
          </c:yVal>
          <c:smooth val="0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List2!$B$64:$BZ$64</c:f>
              <c:numCache>
                <c:ptCount val="77"/>
              </c:numCache>
            </c:numRef>
          </c:yVal>
          <c:smooth val="0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List2!$B$65:$BZ$65</c:f>
              <c:numCache>
                <c:ptCount val="77"/>
              </c:numCache>
            </c:numRef>
          </c:yVal>
          <c:smooth val="0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List2!$B$66:$BZ$66</c:f>
              <c:numCache>
                <c:ptCount val="77"/>
              </c:numCache>
            </c:numRef>
          </c:yVal>
          <c:smooth val="0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List2!$B$67:$BZ$67</c:f>
              <c:numCache>
                <c:ptCount val="77"/>
              </c:numCache>
            </c:numRef>
          </c:yVal>
          <c:smooth val="0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List2!$B$68:$BZ$68</c:f>
              <c:numCache>
                <c:ptCount val="77"/>
              </c:numCache>
            </c:numRef>
          </c:yVal>
          <c:smooth val="0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List2!$B$69:$BZ$69</c:f>
              <c:numCache>
                <c:ptCount val="77"/>
              </c:numCache>
            </c:numRef>
          </c:yVal>
          <c:smooth val="0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List2!$B$70:$BZ$70</c:f>
              <c:numCache>
                <c:ptCount val="77"/>
              </c:numCache>
            </c:numRef>
          </c:yVal>
          <c:smooth val="0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List2!$B$71:$BZ$71</c:f>
              <c:numCache>
                <c:ptCount val="77"/>
              </c:numCache>
            </c:numRef>
          </c:yVal>
          <c:smooth val="0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List2!$B$72:$BZ$72</c:f>
              <c:numCache>
                <c:ptCount val="77"/>
              </c:numCache>
            </c:numRef>
          </c:yVal>
          <c:smooth val="0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List2!$B$73:$BZ$73</c:f>
              <c:numCache>
                <c:ptCount val="77"/>
              </c:numCache>
            </c:numRef>
          </c:yVal>
          <c:smooth val="0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List2!$B$74:$BZ$74</c:f>
              <c:numCache>
                <c:ptCount val="77"/>
              </c:numCache>
            </c:numRef>
          </c:yVal>
          <c:smooth val="0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List2!$B$75:$BZ$75</c:f>
              <c:numCache>
                <c:ptCount val="77"/>
              </c:numCache>
            </c:numRef>
          </c:yVal>
          <c:smooth val="0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List2!$B$76:$BZ$76</c:f>
              <c:numCache>
                <c:ptCount val="77"/>
              </c:numCache>
            </c:numRef>
          </c:yVal>
          <c:smooth val="0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List2!$B$77:$BZ$77</c:f>
              <c:numCache>
                <c:ptCount val="77"/>
              </c:numCache>
            </c:numRef>
          </c:yVal>
          <c:smooth val="0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List2!$B$78:$BZ$78</c:f>
              <c:numCache>
                <c:ptCount val="77"/>
              </c:numCache>
            </c:numRef>
          </c:yVal>
          <c:smooth val="0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List2!$B$79:$BZ$79</c:f>
              <c:numCache>
                <c:ptCount val="77"/>
              </c:numCache>
            </c:numRef>
          </c:yVal>
          <c:smooth val="0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List2!$B$80:$BZ$80</c:f>
              <c:numCache>
                <c:ptCount val="77"/>
              </c:numCache>
            </c:numRef>
          </c:yVal>
          <c:smooth val="0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List2!$B$81:$BZ$81</c:f>
              <c:numCache>
                <c:ptCount val="77"/>
              </c:numCache>
            </c:numRef>
          </c:yVal>
          <c:smooth val="0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List2!$B$82:$BZ$82</c:f>
              <c:numCache>
                <c:ptCount val="77"/>
              </c:numCache>
            </c:numRef>
          </c:yVal>
          <c:smooth val="0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List2!$B$83:$BZ$83</c:f>
              <c:numCache>
                <c:ptCount val="77"/>
              </c:numCache>
            </c:numRef>
          </c:yVal>
          <c:smooth val="0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List2!$B$84:$BZ$84</c:f>
              <c:numCache>
                <c:ptCount val="77"/>
              </c:numCache>
            </c:numRef>
          </c:yVal>
          <c:smooth val="0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List2!$B$85:$BZ$85</c:f>
              <c:numCache>
                <c:ptCount val="77"/>
              </c:numCache>
            </c:numRef>
          </c:yVal>
          <c:smooth val="0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List2!$B$86:$BZ$86</c:f>
              <c:numCache>
                <c:ptCount val="77"/>
              </c:numCache>
            </c:numRef>
          </c:yVal>
          <c:smooth val="0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List2!$B$87:$BZ$87</c:f>
              <c:numCache>
                <c:ptCount val="77"/>
              </c:numCache>
            </c:numRef>
          </c:yVal>
          <c:smooth val="0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List2!$B$88:$BZ$88</c:f>
              <c:numCache>
                <c:ptCount val="77"/>
              </c:numCache>
            </c:numRef>
          </c:yVal>
          <c:smooth val="0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List2!$B$89:$BZ$89</c:f>
              <c:numCache>
                <c:ptCount val="77"/>
              </c:numCache>
            </c:numRef>
          </c:yVal>
          <c:smooth val="0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List2!$B$90:$BZ$90</c:f>
              <c:numCache>
                <c:ptCount val="77"/>
              </c:numCache>
            </c:numRef>
          </c:yVal>
          <c:smooth val="0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List2!$B$91:$BZ$91</c:f>
              <c:numCache>
                <c:ptCount val="77"/>
              </c:numCache>
            </c:numRef>
          </c:yVal>
          <c:smooth val="0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List2!$B$92:$BZ$92</c:f>
              <c:numCache>
                <c:ptCount val="77"/>
              </c:numCache>
            </c:numRef>
          </c:yVal>
          <c:smooth val="0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List2!$B$93:$BZ$93</c:f>
              <c:numCache>
                <c:ptCount val="77"/>
              </c:numCache>
            </c:numRef>
          </c:yVal>
          <c:smooth val="0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List2!$B$94:$BZ$94</c:f>
              <c:numCache>
                <c:ptCount val="77"/>
              </c:numCache>
            </c:numRef>
          </c:yVal>
          <c:smooth val="0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List2!$B$95:$BZ$95</c:f>
              <c:numCache>
                <c:ptCount val="77"/>
              </c:numCache>
            </c:numRef>
          </c:yVal>
          <c:smooth val="0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List2!$B$96:$BZ$96</c:f>
              <c:numCache>
                <c:ptCount val="77"/>
              </c:numCache>
            </c:numRef>
          </c:yVal>
          <c:smooth val="0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List2!$B$97:$BZ$97</c:f>
              <c:numCache>
                <c:ptCount val="77"/>
              </c:numCache>
            </c:numRef>
          </c:yVal>
          <c:smooth val="0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List2!$B$98:$BZ$98</c:f>
              <c:numCache>
                <c:ptCount val="77"/>
              </c:numCache>
            </c:numRef>
          </c:yVal>
          <c:smooth val="0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List2!$B$99:$BZ$99</c:f>
              <c:numCache>
                <c:ptCount val="77"/>
              </c:numCache>
            </c:numRef>
          </c:yVal>
          <c:smooth val="0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List2!$B$100:$BZ$100</c:f>
              <c:numCache>
                <c:ptCount val="77"/>
              </c:numCache>
            </c:numRef>
          </c:yVal>
          <c:smooth val="0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List2!$B$101:$BZ$101</c:f>
              <c:numCache>
                <c:ptCount val="77"/>
              </c:numCache>
            </c:numRef>
          </c:yVal>
          <c:smooth val="0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List2!$B$102:$BZ$102</c:f>
              <c:numCache>
                <c:ptCount val="77"/>
              </c:numCache>
            </c:numRef>
          </c:yVal>
          <c:smooth val="0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List2!$B$103:$BZ$103</c:f>
              <c:numCache>
                <c:ptCount val="77"/>
              </c:numCache>
            </c:numRef>
          </c:yVal>
          <c:smooth val="0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List2!$B$104:$BZ$104</c:f>
              <c:numCache>
                <c:ptCount val="77"/>
              </c:numCache>
            </c:numRef>
          </c:yVal>
          <c:smooth val="0"/>
        </c:ser>
        <c:ser>
          <c:idx val="100"/>
          <c:order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List2!$B$105:$BZ$105</c:f>
              <c:numCache>
                <c:ptCount val="77"/>
              </c:numCache>
            </c:numRef>
          </c:yVal>
          <c:smooth val="0"/>
        </c:ser>
        <c:axId val="34531097"/>
        <c:axId val="42344418"/>
      </c:scatterChart>
      <c:valAx>
        <c:axId val="34531097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44418"/>
        <c:crosses val="autoZero"/>
        <c:crossBetween val="midCat"/>
        <c:dispUnits/>
      </c:valAx>
      <c:valAx>
        <c:axId val="42344418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4531097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Corrected subsidence curves</a:t>
            </a:r>
          </a:p>
        </c:rich>
      </c:tx>
      <c:layout>
        <c:manualLayout>
          <c:xMode val="factor"/>
          <c:yMode val="factor"/>
          <c:x val="-0.0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165"/>
          <c:w val="0.5845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List5!$A$10</c:f>
              <c:strCache>
                <c:ptCount val="1"/>
                <c:pt idx="0">
                  <c:v>Total sub.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List5!$B$10:$BZ$10</c:f>
              <c:numCache>
                <c:ptCount val="77"/>
                <c:pt idx="0">
                  <c:v>0</c:v>
                </c:pt>
                <c:pt idx="1">
                  <c:v>1.3518629804118174</c:v>
                </c:pt>
                <c:pt idx="2">
                  <c:v>2.4580637352634875</c:v>
                </c:pt>
                <c:pt idx="3">
                  <c:v>3.4314068338416277</c:v>
                </c:pt>
                <c:pt idx="4">
                  <c:v>4.2866455776065795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List5!$A$11</c:f>
              <c:strCache>
                <c:ptCount val="1"/>
                <c:pt idx="0">
                  <c:v>Tectonic 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List5!$B$11:$BZ$11</c:f>
              <c:numCache>
                <c:ptCount val="77"/>
                <c:pt idx="0">
                  <c:v>0</c:v>
                </c:pt>
                <c:pt idx="1">
                  <c:v>1.7814482359891002</c:v>
                </c:pt>
                <c:pt idx="2">
                  <c:v>3.3035042571757547</c:v>
                </c:pt>
                <c:pt idx="3">
                  <c:v>4.6711697126535325</c:v>
                </c:pt>
                <c:pt idx="4">
                  <c:v>5.886960489061614</c:v>
                </c:pt>
                <c:pt idx="5">
                  <c:v>6.907904533058725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List5!$A$12</c:f>
              <c:strCache>
                <c:ptCount val="1"/>
                <c:pt idx="0">
                  <c:v>+ Water depth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List5!$B$12:$BZ$12</c:f>
              <c:numCache>
                <c:ptCount val="77"/>
                <c:pt idx="0">
                  <c:v>0</c:v>
                </c:pt>
                <c:pt idx="1">
                  <c:v>1.7814482359891002</c:v>
                </c:pt>
                <c:pt idx="2">
                  <c:v>3.3035042571757547</c:v>
                </c:pt>
                <c:pt idx="3">
                  <c:v>4.6711697126535325</c:v>
                </c:pt>
                <c:pt idx="4">
                  <c:v>5.886960489061614</c:v>
                </c:pt>
                <c:pt idx="5">
                  <c:v>6.907904533058725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List5!$A$13</c:f>
              <c:strCache>
                <c:ptCount val="1"/>
                <c:pt idx="0">
                  <c:v>+ Flex. support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List5!$B$13:$BZ$13</c:f>
              <c:numCache>
                <c:ptCount val="77"/>
                <c:pt idx="0">
                  <c:v>0</c:v>
                </c:pt>
                <c:pt idx="1">
                  <c:v>1.470795833502546</c:v>
                </c:pt>
                <c:pt idx="2">
                  <c:v>2.695471648606196</c:v>
                </c:pt>
                <c:pt idx="3">
                  <c:v>3.78276547832284</c:v>
                </c:pt>
                <c:pt idx="4">
                  <c:v>4.743051750834817</c:v>
                </c:pt>
                <c:pt idx="5">
                  <c:v>5.546464027777361</c:v>
                </c:pt>
              </c:numCache>
            </c:numRef>
          </c:yVal>
          <c:smooth val="0"/>
        </c:ser>
        <c:axId val="45555443"/>
        <c:axId val="7345804"/>
      </c:scatterChart>
      <c:valAx>
        <c:axId val="45555443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45804"/>
        <c:crosses val="autoZero"/>
        <c:crossBetween val="midCat"/>
        <c:dispUnits/>
      </c:valAx>
      <c:valAx>
        <c:axId val="7345804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55554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39225"/>
          <c:w val="0.24075"/>
          <c:h val="0.5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825"/>
          <c:w val="0.8635"/>
          <c:h val="0.72175"/>
        </c:manualLayout>
      </c:layout>
      <c:scatterChart>
        <c:scatterStyle val="line"/>
        <c:varyColors val="0"/>
        <c:ser>
          <c:idx val="0"/>
          <c:order val="0"/>
          <c:tx>
            <c:strRef>
              <c:f>Rates!$C$3</c:f>
              <c:strCache>
                <c:ptCount val="1"/>
                <c:pt idx="0">
                  <c:v>Total subs.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Rates!$C$4:$C$500</c:f>
              <c:numCache>
                <c:ptCount val="497"/>
                <c:pt idx="1">
                  <c:v>0.11265524836765145</c:v>
                </c:pt>
                <c:pt idx="2">
                  <c:v>0.11265524836765145</c:v>
                </c:pt>
                <c:pt idx="3">
                  <c:v>0.07374671699011134</c:v>
                </c:pt>
                <c:pt idx="4">
                  <c:v>0.07374671699011134</c:v>
                </c:pt>
                <c:pt idx="5">
                  <c:v>0.12166788732226752</c:v>
                </c:pt>
                <c:pt idx="6">
                  <c:v>0.12166788732226752</c:v>
                </c:pt>
                <c:pt idx="7">
                  <c:v>0.21380968594123795</c:v>
                </c:pt>
                <c:pt idx="8">
                  <c:v>0.21380968594123795</c:v>
                </c:pt>
                <c:pt idx="9">
                  <c:v>0.9087271178152047</c:v>
                </c:pt>
                <c:pt idx="10">
                  <c:v>0.9087271178152047</c:v>
                </c:pt>
              </c:numCache>
            </c:numRef>
          </c:yVal>
          <c:smooth val="0"/>
        </c:ser>
        <c:axId val="66112237"/>
        <c:axId val="58139222"/>
      </c:scatterChart>
      <c:valAx>
        <c:axId val="66112237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8139222"/>
        <c:crosses val="autoZero"/>
        <c:crossBetween val="midCat"/>
        <c:dispUnits/>
      </c:valAx>
      <c:valAx>
        <c:axId val="58139222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1122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825"/>
          <c:w val="0.8635"/>
          <c:h val="0.72175"/>
        </c:manualLayout>
      </c:layout>
      <c:scatterChart>
        <c:scatterStyle val="line"/>
        <c:varyColors val="0"/>
        <c:ser>
          <c:idx val="0"/>
          <c:order val="0"/>
          <c:tx>
            <c:strRef>
              <c:f>Rates!$D$3</c:f>
              <c:strCache>
                <c:ptCount val="1"/>
                <c:pt idx="0">
                  <c:v>Tectonic subs.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Rates!$D$4:$D$500</c:f>
              <c:numCache>
                <c:ptCount val="497"/>
                <c:pt idx="1">
                  <c:v>0.14845401966575836</c:v>
                </c:pt>
                <c:pt idx="2">
                  <c:v>0.14845401966575836</c:v>
                </c:pt>
                <c:pt idx="3">
                  <c:v>0.10147040141244364</c:v>
                </c:pt>
                <c:pt idx="4">
                  <c:v>0.10147040141244364</c:v>
                </c:pt>
                <c:pt idx="5">
                  <c:v>0.17095818193472223</c:v>
                </c:pt>
                <c:pt idx="6">
                  <c:v>0.17095818193472223</c:v>
                </c:pt>
                <c:pt idx="7">
                  <c:v>0.30394769410202027</c:v>
                </c:pt>
                <c:pt idx="8">
                  <c:v>0.30394769410202027</c:v>
                </c:pt>
                <c:pt idx="9">
                  <c:v>1.3005590340903899</c:v>
                </c:pt>
                <c:pt idx="10">
                  <c:v>1.3005590340903899</c:v>
                </c:pt>
              </c:numCache>
            </c:numRef>
          </c:yVal>
          <c:smooth val="0"/>
        </c:ser>
        <c:axId val="53490951"/>
        <c:axId val="11656512"/>
      </c:scatterChart>
      <c:valAx>
        <c:axId val="53490951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1656512"/>
        <c:crosses val="autoZero"/>
        <c:crossBetween val="midCat"/>
        <c:dispUnits/>
      </c:valAx>
      <c:valAx>
        <c:axId val="11656512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909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415"/>
          <c:w val="0.8635"/>
          <c:h val="0.6585"/>
        </c:manualLayout>
      </c:layout>
      <c:scatterChart>
        <c:scatterStyle val="line"/>
        <c:varyColors val="0"/>
        <c:ser>
          <c:idx val="0"/>
          <c:order val="0"/>
          <c:tx>
            <c:strRef>
              <c:f>Rates!$E$3</c:f>
              <c:strCache>
                <c:ptCount val="1"/>
                <c:pt idx="0">
                  <c:v>+water depth corrected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Rates!$E$4:$E$500</c:f>
              <c:numCache>
                <c:ptCount val="497"/>
                <c:pt idx="1">
                  <c:v>0.14845401966575836</c:v>
                </c:pt>
                <c:pt idx="2">
                  <c:v>0.14845401966575836</c:v>
                </c:pt>
                <c:pt idx="3">
                  <c:v>0.10147040141244364</c:v>
                </c:pt>
                <c:pt idx="4">
                  <c:v>0.10147040141244364</c:v>
                </c:pt>
                <c:pt idx="5">
                  <c:v>0.17095818193472223</c:v>
                </c:pt>
                <c:pt idx="6">
                  <c:v>0.17095818193472223</c:v>
                </c:pt>
                <c:pt idx="7">
                  <c:v>0.30394769410202027</c:v>
                </c:pt>
                <c:pt idx="8">
                  <c:v>0.30394769410202027</c:v>
                </c:pt>
                <c:pt idx="9">
                  <c:v>1.3005590340903899</c:v>
                </c:pt>
                <c:pt idx="10">
                  <c:v>1.3005590340903899</c:v>
                </c:pt>
              </c:numCache>
            </c:numRef>
          </c:yVal>
          <c:smooth val="0"/>
        </c:ser>
        <c:axId val="37799745"/>
        <c:axId val="4653386"/>
      </c:scatterChart>
      <c:valAx>
        <c:axId val="37799745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653386"/>
        <c:crosses val="autoZero"/>
        <c:crossBetween val="midCat"/>
        <c:dispUnits/>
      </c:valAx>
      <c:valAx>
        <c:axId val="4653386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99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415"/>
          <c:w val="0.8635"/>
          <c:h val="0.6585"/>
        </c:manualLayout>
      </c:layout>
      <c:scatterChart>
        <c:scatterStyle val="line"/>
        <c:varyColors val="0"/>
        <c:ser>
          <c:idx val="0"/>
          <c:order val="0"/>
          <c:tx>
            <c:strRef>
              <c:f>Rates!$F$3</c:f>
              <c:strCache>
                <c:ptCount val="1"/>
                <c:pt idx="0">
                  <c:v>+flex. support corrected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Rates!$F$4:$F$500</c:f>
              <c:numCache>
                <c:ptCount val="497"/>
                <c:pt idx="1">
                  <c:v>0.1225663194585455</c:v>
                </c:pt>
                <c:pt idx="2">
                  <c:v>0.1225663194585455</c:v>
                </c:pt>
                <c:pt idx="3">
                  <c:v>0.08164505434024333</c:v>
                </c:pt>
                <c:pt idx="4">
                  <c:v>0.08164505434024333</c:v>
                </c:pt>
                <c:pt idx="5">
                  <c:v>0.13591172871458052</c:v>
                </c:pt>
                <c:pt idx="6">
                  <c:v>0.13591172871458052</c:v>
                </c:pt>
                <c:pt idx="7">
                  <c:v>0.24007156812799424</c:v>
                </c:pt>
                <c:pt idx="8">
                  <c:v>0.24007156812799424</c:v>
                </c:pt>
                <c:pt idx="9">
                  <c:v>1.0234499148316811</c:v>
                </c:pt>
                <c:pt idx="10">
                  <c:v>1.0234499148316811</c:v>
                </c:pt>
              </c:numCache>
            </c:numRef>
          </c:yVal>
          <c:smooth val="0"/>
        </c:ser>
        <c:axId val="41880475"/>
        <c:axId val="41379956"/>
      </c:scatterChart>
      <c:valAx>
        <c:axId val="41880475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1379956"/>
        <c:crosses val="autoZero"/>
        <c:crossBetween val="midCat"/>
        <c:dispUnits/>
      </c:valAx>
      <c:valAx>
        <c:axId val="41379956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804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10</xdr:col>
      <xdr:colOff>295275</xdr:colOff>
      <xdr:row>16</xdr:row>
      <xdr:rowOff>57150</xdr:rowOff>
    </xdr:to>
    <xdr:graphicFrame>
      <xdr:nvGraphicFramePr>
        <xdr:cNvPr id="1" name="Chart 17"/>
        <xdr:cNvGraphicFramePr/>
      </xdr:nvGraphicFramePr>
      <xdr:xfrm>
        <a:off x="47625" y="323850"/>
        <a:ext cx="3771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5</xdr:col>
      <xdr:colOff>619125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342900"/>
        <a:ext cx="395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609600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981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619125</xdr:colOff>
      <xdr:row>3</xdr:row>
      <xdr:rowOff>0</xdr:rowOff>
    </xdr:from>
    <xdr:to>
      <xdr:col>5</xdr:col>
      <xdr:colOff>542925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990725" y="485775"/>
        <a:ext cx="19812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609600</xdr:colOff>
      <xdr:row>31</xdr:row>
      <xdr:rowOff>47625</xdr:rowOff>
    </xdr:to>
    <xdr:graphicFrame>
      <xdr:nvGraphicFramePr>
        <xdr:cNvPr id="3" name="Chart 3"/>
        <xdr:cNvGraphicFramePr/>
      </xdr:nvGraphicFramePr>
      <xdr:xfrm>
        <a:off x="0" y="2790825"/>
        <a:ext cx="19812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619125</xdr:colOff>
      <xdr:row>17</xdr:row>
      <xdr:rowOff>38100</xdr:rowOff>
    </xdr:from>
    <xdr:to>
      <xdr:col>5</xdr:col>
      <xdr:colOff>542925</xdr:colOff>
      <xdr:row>31</xdr:row>
      <xdr:rowOff>47625</xdr:rowOff>
    </xdr:to>
    <xdr:graphicFrame>
      <xdr:nvGraphicFramePr>
        <xdr:cNvPr id="4" name="Chart 4"/>
        <xdr:cNvGraphicFramePr/>
      </xdr:nvGraphicFramePr>
      <xdr:xfrm>
        <a:off x="1990725" y="2790825"/>
        <a:ext cx="19812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"/>
  <sheetViews>
    <sheetView tabSelected="1" workbookViewId="0" topLeftCell="B1">
      <selection activeCell="E9" sqref="E9"/>
    </sheetView>
  </sheetViews>
  <sheetFormatPr defaultColWidth="9.00390625" defaultRowHeight="12.75"/>
  <cols>
    <col min="1" max="16384" width="7.625" style="18" customWidth="1"/>
  </cols>
  <sheetData>
    <row r="2" spans="2:7" s="19" customFormat="1" ht="33.75">
      <c r="B2" s="18"/>
      <c r="C2" s="21" t="s">
        <v>0</v>
      </c>
      <c r="D2" s="22"/>
      <c r="E2" s="22"/>
      <c r="F2" s="22"/>
      <c r="G2" s="69"/>
    </row>
    <row r="3" s="20" customFormat="1" ht="12.75">
      <c r="D3" s="23" t="s">
        <v>1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4" sqref="G4:G9"/>
    </sheetView>
  </sheetViews>
  <sheetFormatPr defaultColWidth="9.00390625" defaultRowHeight="12.75"/>
  <cols>
    <col min="1" max="1" width="17.25390625" style="5" customWidth="1"/>
    <col min="2" max="2" width="9.875" style="2" customWidth="1"/>
    <col min="3" max="3" width="10.00390625" style="2" customWidth="1"/>
    <col min="4" max="4" width="9.375" style="7" customWidth="1"/>
    <col min="5" max="6" width="4.75390625" style="2" customWidth="1"/>
    <col min="7" max="7" width="6.875" style="2" customWidth="1"/>
    <col min="8" max="8" width="8.125" style="2" customWidth="1"/>
    <col min="9" max="9" width="6.125" style="2" customWidth="1"/>
    <col min="10" max="10" width="6.375" style="2" customWidth="1"/>
    <col min="11" max="16384" width="5.625" style="2" customWidth="1"/>
  </cols>
  <sheetData>
    <row r="1" spans="1:4" s="3" customFormat="1" ht="15.75" customHeight="1">
      <c r="A1" s="8" t="s">
        <v>2</v>
      </c>
      <c r="B1" s="25">
        <v>3300</v>
      </c>
      <c r="C1" s="17" t="s">
        <v>3</v>
      </c>
      <c r="D1" s="27">
        <v>150000</v>
      </c>
    </row>
    <row r="2" spans="1:4" s="3" customFormat="1" ht="15.75">
      <c r="A2" s="8" t="s">
        <v>4</v>
      </c>
      <c r="B2" s="25">
        <v>1030</v>
      </c>
      <c r="C2" s="16" t="s">
        <v>5</v>
      </c>
      <c r="D2" s="28">
        <v>3.98222222222222E+23</v>
      </c>
    </row>
    <row r="3" spans="1:9" ht="12.75">
      <c r="A3" s="9" t="s">
        <v>6</v>
      </c>
      <c r="B3" s="26">
        <v>9.80665</v>
      </c>
      <c r="C3" s="4"/>
      <c r="D3" s="6"/>
      <c r="G3" s="13" t="s">
        <v>7</v>
      </c>
      <c r="H3" s="14" t="s">
        <v>8</v>
      </c>
      <c r="I3" s="15" t="s">
        <v>9</v>
      </c>
    </row>
    <row r="4" spans="1:10" s="1" customFormat="1" ht="15.75" customHeight="1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2" t="s">
        <v>15</v>
      </c>
      <c r="G4" s="70">
        <v>354</v>
      </c>
      <c r="H4" s="26"/>
      <c r="I4" s="26"/>
      <c r="J4" s="24" t="s">
        <v>16</v>
      </c>
    </row>
    <row r="5" spans="1:10" ht="12.75">
      <c r="A5" s="29">
        <v>1</v>
      </c>
      <c r="B5" s="26">
        <v>4</v>
      </c>
      <c r="C5" s="26">
        <v>5</v>
      </c>
      <c r="D5" s="30">
        <f>C5-B5</f>
        <v>1</v>
      </c>
      <c r="E5" s="26">
        <v>0.45</v>
      </c>
      <c r="F5" s="26">
        <v>0.4</v>
      </c>
      <c r="G5" s="70">
        <v>342</v>
      </c>
      <c r="H5" s="26"/>
      <c r="I5" s="26"/>
      <c r="J5" s="26"/>
    </row>
    <row r="6" spans="1:10" ht="12.75">
      <c r="A6" s="29">
        <v>2</v>
      </c>
      <c r="B6" s="26">
        <v>3</v>
      </c>
      <c r="C6" s="26">
        <v>4</v>
      </c>
      <c r="D6" s="30">
        <f>C6-B6</f>
        <v>1</v>
      </c>
      <c r="E6" s="26">
        <v>0.45</v>
      </c>
      <c r="F6" s="26">
        <v>0.4</v>
      </c>
      <c r="G6" s="70">
        <v>327</v>
      </c>
      <c r="H6" s="26"/>
      <c r="I6" s="26"/>
      <c r="J6" s="26"/>
    </row>
    <row r="7" spans="1:10" ht="12.75">
      <c r="A7" s="29">
        <v>3</v>
      </c>
      <c r="B7" s="26">
        <v>2</v>
      </c>
      <c r="C7" s="26">
        <v>3</v>
      </c>
      <c r="D7" s="30">
        <f>C7-B7</f>
        <v>1</v>
      </c>
      <c r="E7" s="26">
        <v>0.45</v>
      </c>
      <c r="F7" s="26">
        <v>0.4</v>
      </c>
      <c r="G7" s="70">
        <v>319</v>
      </c>
      <c r="H7" s="26"/>
      <c r="I7" s="26"/>
      <c r="J7" s="26"/>
    </row>
    <row r="8" spans="1:10" ht="12.75">
      <c r="A8" s="29">
        <v>4</v>
      </c>
      <c r="B8" s="26">
        <v>1</v>
      </c>
      <c r="C8" s="26">
        <v>2</v>
      </c>
      <c r="D8" s="30">
        <f>C8-B8</f>
        <v>1</v>
      </c>
      <c r="E8" s="26">
        <v>0.45</v>
      </c>
      <c r="F8" s="26">
        <v>0.4</v>
      </c>
      <c r="G8" s="70">
        <v>315</v>
      </c>
      <c r="H8" s="26"/>
      <c r="I8" s="26"/>
      <c r="J8" s="26"/>
    </row>
    <row r="9" spans="1:10" ht="12.75">
      <c r="A9" s="29">
        <v>5</v>
      </c>
      <c r="B9" s="26">
        <v>0</v>
      </c>
      <c r="C9" s="26">
        <v>1</v>
      </c>
      <c r="D9" s="30">
        <f>C9-B9</f>
        <v>1</v>
      </c>
      <c r="E9" s="26">
        <v>0.45</v>
      </c>
      <c r="F9" s="26">
        <v>0.4</v>
      </c>
      <c r="G9" s="70">
        <v>314.214996</v>
      </c>
      <c r="H9" s="26"/>
      <c r="I9" s="26"/>
      <c r="J9" s="26"/>
    </row>
    <row r="10" spans="1:10" ht="12.75">
      <c r="A10" s="29"/>
      <c r="B10" s="26"/>
      <c r="C10" s="26"/>
      <c r="D10" s="30"/>
      <c r="E10" s="26"/>
      <c r="F10" s="26"/>
      <c r="G10" s="70"/>
      <c r="H10" s="26"/>
      <c r="I10" s="26"/>
      <c r="J10" s="26"/>
    </row>
    <row r="11" spans="1:10" ht="12.75">
      <c r="A11" s="29"/>
      <c r="B11" s="26"/>
      <c r="C11" s="26"/>
      <c r="D11" s="30"/>
      <c r="E11" s="26"/>
      <c r="F11" s="26"/>
      <c r="G11" s="70"/>
      <c r="H11" s="26"/>
      <c r="I11" s="26"/>
      <c r="J11" s="26"/>
    </row>
    <row r="12" spans="1:10" ht="12.75">
      <c r="A12" s="29"/>
      <c r="B12" s="26"/>
      <c r="C12" s="26"/>
      <c r="D12" s="30"/>
      <c r="E12" s="26"/>
      <c r="F12" s="26"/>
      <c r="G12" s="70"/>
      <c r="H12" s="26"/>
      <c r="I12" s="26"/>
      <c r="J12" s="26"/>
    </row>
    <row r="13" spans="1:10" ht="12.75">
      <c r="A13" s="29"/>
      <c r="B13" s="26"/>
      <c r="C13" s="26"/>
      <c r="D13" s="30"/>
      <c r="E13" s="26"/>
      <c r="F13" s="26"/>
      <c r="G13" s="70"/>
      <c r="H13" s="26"/>
      <c r="I13" s="26"/>
      <c r="J13" s="26"/>
    </row>
    <row r="14" spans="1:10" ht="12.75">
      <c r="A14" s="29"/>
      <c r="B14" s="26"/>
      <c r="C14" s="26"/>
      <c r="D14" s="30"/>
      <c r="E14" s="26"/>
      <c r="F14" s="26"/>
      <c r="G14" s="70"/>
      <c r="H14" s="26"/>
      <c r="I14" s="26"/>
      <c r="J14" s="26"/>
    </row>
    <row r="15" spans="1:10" ht="12.75">
      <c r="A15" s="29"/>
      <c r="B15" s="26"/>
      <c r="C15" s="26"/>
      <c r="D15" s="30"/>
      <c r="E15" s="26"/>
      <c r="F15" s="26"/>
      <c r="G15" s="70"/>
      <c r="H15" s="26"/>
      <c r="I15" s="26"/>
      <c r="J15" s="26"/>
    </row>
    <row r="16" spans="1:10" ht="12.75">
      <c r="A16" s="29"/>
      <c r="B16" s="26"/>
      <c r="C16" s="26"/>
      <c r="D16" s="30"/>
      <c r="E16" s="26"/>
      <c r="F16" s="26"/>
      <c r="G16" s="70"/>
      <c r="H16" s="26"/>
      <c r="I16" s="26"/>
      <c r="J16" s="26"/>
    </row>
    <row r="17" spans="1:10" ht="12.75">
      <c r="A17" s="29"/>
      <c r="B17" s="26"/>
      <c r="C17" s="26"/>
      <c r="D17" s="30"/>
      <c r="E17" s="26"/>
      <c r="F17" s="26"/>
      <c r="G17" s="70"/>
      <c r="H17" s="26"/>
      <c r="I17" s="26"/>
      <c r="J17" s="26"/>
    </row>
    <row r="18" spans="1:10" ht="12.75">
      <c r="A18" s="29"/>
      <c r="B18" s="26"/>
      <c r="C18" s="26"/>
      <c r="D18" s="30"/>
      <c r="E18" s="26"/>
      <c r="F18" s="26"/>
      <c r="G18" s="70"/>
      <c r="H18" s="26"/>
      <c r="I18" s="26"/>
      <c r="J18" s="26"/>
    </row>
    <row r="19" spans="1:10" ht="12.75">
      <c r="A19" s="29"/>
      <c r="B19" s="26"/>
      <c r="C19" s="26"/>
      <c r="D19" s="30"/>
      <c r="E19" s="26"/>
      <c r="F19" s="26"/>
      <c r="G19" s="70"/>
      <c r="H19" s="26"/>
      <c r="I19" s="26"/>
      <c r="J19" s="26"/>
    </row>
    <row r="20" spans="1:10" ht="12.75">
      <c r="A20" s="29"/>
      <c r="B20" s="26"/>
      <c r="C20" s="26"/>
      <c r="D20" s="30"/>
      <c r="E20" s="26"/>
      <c r="F20" s="26"/>
      <c r="G20" s="70"/>
      <c r="H20" s="26"/>
      <c r="I20" s="26"/>
      <c r="J20" s="26"/>
    </row>
    <row r="21" spans="1:10" ht="12.75">
      <c r="A21" s="29"/>
      <c r="B21" s="26"/>
      <c r="C21" s="26"/>
      <c r="D21" s="30"/>
      <c r="E21" s="26"/>
      <c r="F21" s="26"/>
      <c r="G21" s="70"/>
      <c r="H21" s="26"/>
      <c r="I21" s="26"/>
      <c r="J21" s="26"/>
    </row>
    <row r="22" spans="1:10" ht="12.75">
      <c r="A22" s="29"/>
      <c r="B22" s="26"/>
      <c r="C22" s="26"/>
      <c r="D22" s="30"/>
      <c r="E22" s="26"/>
      <c r="F22" s="26"/>
      <c r="G22" s="70"/>
      <c r="H22" s="26"/>
      <c r="I22" s="26"/>
      <c r="J22" s="26"/>
    </row>
    <row r="23" spans="1:10" ht="12.75">
      <c r="A23" s="29"/>
      <c r="B23" s="26"/>
      <c r="C23" s="26"/>
      <c r="D23" s="30"/>
      <c r="E23" s="26"/>
      <c r="F23" s="26"/>
      <c r="G23" s="70"/>
      <c r="H23" s="26"/>
      <c r="I23" s="26"/>
      <c r="J23" s="26"/>
    </row>
    <row r="24" spans="1:10" ht="12.75">
      <c r="A24" s="29"/>
      <c r="B24" s="26"/>
      <c r="C24" s="26"/>
      <c r="D24" s="30"/>
      <c r="E24" s="26"/>
      <c r="F24" s="26"/>
      <c r="G24" s="26"/>
      <c r="H24" s="26"/>
      <c r="I24" s="26"/>
      <c r="J24" s="26"/>
    </row>
    <row r="25" spans="1:10" ht="12.75">
      <c r="A25" s="29"/>
      <c r="B25" s="26"/>
      <c r="C25" s="26"/>
      <c r="D25" s="30"/>
      <c r="E25" s="26"/>
      <c r="F25" s="26"/>
      <c r="G25" s="26"/>
      <c r="H25" s="26"/>
      <c r="I25" s="26"/>
      <c r="J25" s="26"/>
    </row>
    <row r="26" spans="1:10" ht="12.75">
      <c r="A26" s="29"/>
      <c r="B26" s="26"/>
      <c r="C26" s="26"/>
      <c r="D26" s="30"/>
      <c r="E26" s="26"/>
      <c r="F26" s="26"/>
      <c r="G26" s="26"/>
      <c r="H26" s="26"/>
      <c r="I26" s="26"/>
      <c r="J26" s="26"/>
    </row>
    <row r="27" spans="1:10" ht="12.75">
      <c r="A27" s="29"/>
      <c r="B27" s="26"/>
      <c r="C27" s="26"/>
      <c r="D27" s="30"/>
      <c r="E27" s="26"/>
      <c r="F27" s="26"/>
      <c r="G27" s="26"/>
      <c r="H27" s="26"/>
      <c r="I27" s="26"/>
      <c r="J27" s="26"/>
    </row>
    <row r="28" spans="1:10" ht="12.75">
      <c r="A28" s="29"/>
      <c r="B28" s="26"/>
      <c r="C28" s="26"/>
      <c r="D28" s="30"/>
      <c r="E28" s="26"/>
      <c r="F28" s="26"/>
      <c r="G28" s="26"/>
      <c r="H28" s="26"/>
      <c r="I28" s="26"/>
      <c r="J28" s="26"/>
    </row>
    <row r="29" spans="1:10" ht="12.75">
      <c r="A29" s="29"/>
      <c r="B29" s="26"/>
      <c r="C29" s="26"/>
      <c r="D29" s="30"/>
      <c r="E29" s="26"/>
      <c r="F29" s="26"/>
      <c r="G29" s="26"/>
      <c r="H29" s="26"/>
      <c r="I29" s="26"/>
      <c r="J29" s="26"/>
    </row>
    <row r="30" spans="1:10" ht="12.75">
      <c r="A30" s="29"/>
      <c r="B30" s="26"/>
      <c r="C30" s="26"/>
      <c r="D30" s="30"/>
      <c r="E30" s="26"/>
      <c r="F30" s="26"/>
      <c r="G30" s="26"/>
      <c r="H30" s="26"/>
      <c r="I30" s="26"/>
      <c r="J30" s="26"/>
    </row>
    <row r="31" spans="1:10" ht="12.75">
      <c r="A31" s="29"/>
      <c r="B31" s="26"/>
      <c r="C31" s="26"/>
      <c r="D31" s="30"/>
      <c r="E31" s="26"/>
      <c r="F31" s="26"/>
      <c r="G31" s="26"/>
      <c r="H31" s="26"/>
      <c r="I31" s="26"/>
      <c r="J31" s="26"/>
    </row>
    <row r="32" spans="1:10" ht="12.75">
      <c r="A32" s="29"/>
      <c r="B32" s="26"/>
      <c r="C32" s="26"/>
      <c r="D32" s="30"/>
      <c r="E32" s="26"/>
      <c r="F32" s="26"/>
      <c r="G32" s="26"/>
      <c r="H32" s="26"/>
      <c r="I32" s="26"/>
      <c r="J32" s="26"/>
    </row>
    <row r="33" spans="1:10" ht="12.75">
      <c r="A33" s="29"/>
      <c r="B33" s="26"/>
      <c r="C33" s="26"/>
      <c r="D33" s="30"/>
      <c r="E33" s="26"/>
      <c r="F33" s="26"/>
      <c r="G33" s="26"/>
      <c r="H33" s="26"/>
      <c r="I33" s="26"/>
      <c r="J33" s="26"/>
    </row>
    <row r="34" spans="1:10" ht="12.75">
      <c r="A34" s="29"/>
      <c r="B34" s="26"/>
      <c r="C34" s="26"/>
      <c r="D34" s="30"/>
      <c r="E34" s="26"/>
      <c r="F34" s="26"/>
      <c r="G34" s="26"/>
      <c r="H34" s="26"/>
      <c r="I34" s="26"/>
      <c r="J34" s="26"/>
    </row>
    <row r="35" spans="1:10" ht="12.75">
      <c r="A35" s="29"/>
      <c r="B35" s="26"/>
      <c r="C35" s="26"/>
      <c r="D35" s="30"/>
      <c r="E35" s="26"/>
      <c r="F35" s="26"/>
      <c r="G35" s="26"/>
      <c r="H35" s="26"/>
      <c r="I35" s="26"/>
      <c r="J35" s="26"/>
    </row>
    <row r="36" spans="1:10" ht="12.75">
      <c r="A36" s="29"/>
      <c r="B36" s="26"/>
      <c r="C36" s="26"/>
      <c r="D36" s="30"/>
      <c r="E36" s="26"/>
      <c r="F36" s="26"/>
      <c r="G36" s="26"/>
      <c r="H36" s="26"/>
      <c r="I36" s="26"/>
      <c r="J36" s="26"/>
    </row>
    <row r="37" spans="1:10" ht="12.75">
      <c r="A37" s="29"/>
      <c r="B37" s="26"/>
      <c r="C37" s="26"/>
      <c r="D37" s="30"/>
      <c r="E37" s="26"/>
      <c r="F37" s="26"/>
      <c r="G37" s="26"/>
      <c r="H37" s="26"/>
      <c r="I37" s="26"/>
      <c r="J37" s="26"/>
    </row>
    <row r="38" spans="1:10" ht="12.75">
      <c r="A38" s="29"/>
      <c r="B38" s="26"/>
      <c r="C38" s="26"/>
      <c r="D38" s="30"/>
      <c r="E38" s="26"/>
      <c r="F38" s="26"/>
      <c r="G38" s="26"/>
      <c r="H38" s="26"/>
      <c r="I38" s="26"/>
      <c r="J38" s="26"/>
    </row>
    <row r="39" spans="1:10" ht="12.75">
      <c r="A39" s="29"/>
      <c r="B39" s="26"/>
      <c r="C39" s="26"/>
      <c r="D39" s="30"/>
      <c r="E39" s="26"/>
      <c r="F39" s="26"/>
      <c r="G39" s="26"/>
      <c r="H39" s="26"/>
      <c r="I39" s="26"/>
      <c r="J39" s="26"/>
    </row>
    <row r="40" spans="1:10" ht="12.75">
      <c r="A40" s="29"/>
      <c r="B40" s="26"/>
      <c r="C40" s="26"/>
      <c r="D40" s="30"/>
      <c r="E40" s="26"/>
      <c r="F40" s="26"/>
      <c r="G40" s="26"/>
      <c r="H40" s="26"/>
      <c r="I40" s="26"/>
      <c r="J40" s="26"/>
    </row>
    <row r="41" spans="1:10" ht="12.75">
      <c r="A41" s="29"/>
      <c r="B41" s="26"/>
      <c r="C41" s="26"/>
      <c r="D41" s="30"/>
      <c r="E41" s="26"/>
      <c r="F41" s="26"/>
      <c r="G41" s="26"/>
      <c r="H41" s="26"/>
      <c r="I41" s="26"/>
      <c r="J41" s="26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5.625" style="34" customWidth="1"/>
    <col min="2" max="2" width="8.375" style="36" customWidth="1"/>
    <col min="3" max="3" width="7.875" style="36" customWidth="1"/>
    <col min="4" max="4" width="8.25390625" style="36" customWidth="1"/>
    <col min="5" max="5" width="7.125" style="36" customWidth="1"/>
    <col min="6" max="6" width="7.375" style="36" customWidth="1"/>
    <col min="7" max="7" width="7.625" style="36" customWidth="1"/>
    <col min="8" max="16384" width="5.625" style="36" customWidth="1"/>
  </cols>
  <sheetData>
    <row r="1" spans="1:8" s="33" customFormat="1" ht="20.25">
      <c r="A1" s="31" t="s">
        <v>17</v>
      </c>
      <c r="B1" s="31"/>
      <c r="C1" s="31"/>
      <c r="D1" s="31"/>
      <c r="E1" s="31"/>
      <c r="F1" s="31"/>
      <c r="G1" s="31"/>
      <c r="H1" s="32"/>
    </row>
    <row r="3" ht="12.75">
      <c r="B3" s="35" t="s">
        <v>7</v>
      </c>
    </row>
    <row r="4" spans="1:21" s="34" customFormat="1" ht="12.75">
      <c r="A4" s="37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36">
        <v>0</v>
      </c>
      <c r="C5" s="36">
        <f>List2!C6+List1!$C5-List1!$B5-List1!$F5/List1!$E5*(EXP(-List1!$E5*List1!$B5)-EXP(-List1!$E5*List1!$C5))+List1!$F5/List1!$E5*(EXP(-List1!$E5*List2!C6)-EXP(-List1!$E5*List2!C5))</f>
        <v>1.3518629804118174</v>
      </c>
      <c r="D5" s="36">
        <f>List2!D6+List1!$C5-List1!$B5-List1!$F5/List1!$E5*(EXP(-List1!$E5*List1!$B5)-EXP(-List1!$E5*List1!$C5))+List1!$F5/List1!$E5*(EXP(-List1!$E5*List2!D6)-EXP(-List1!$E5*List2!D5))</f>
        <v>2.4580637352634875</v>
      </c>
      <c r="E5" s="36">
        <f>List2!E6+List1!$C5-List1!$B5-List1!$F5/List1!$E5*(EXP(-List1!$E5*List1!$B5)-EXP(-List1!$E5*List1!$C5))+List1!$F5/List1!$E5*(EXP(-List1!$E5*List2!E6)-EXP(-List1!$E5*List2!E5))</f>
        <v>3.4314068338416277</v>
      </c>
      <c r="F5" s="36">
        <f>List2!F6+List1!$C5-List1!$B5-List1!$F5/List1!$E5*(EXP(-List1!$E5*List1!$B5)-EXP(-List1!$E5*List1!$C5))+List1!$F5/List1!$E5*(EXP(-List1!$E5*List2!F6)-EXP(-List1!$E5*List2!F5))</f>
        <v>4.2866455776065795</v>
      </c>
      <c r="G5" s="36">
        <f>List2!G6+List1!$C5-List1!$B5-List1!$F5/List1!$E5*(EXP(-List1!$E5*List1!$B5)-EXP(-List1!$E5*List1!$C5))+List1!$F5/List1!$E5*(EXP(-List1!$E5*List2!G6)-EXP(-List1!$E5*List2!G5))</f>
        <v>5</v>
      </c>
    </row>
    <row r="6" spans="1:7" ht="12.75">
      <c r="A6" s="29">
        <v>2</v>
      </c>
      <c r="B6" s="36">
        <v>0</v>
      </c>
      <c r="C6" s="36">
        <v>0</v>
      </c>
      <c r="D6" s="36">
        <f>List2!D7+List1!$C6-List1!$B6-List1!$F6/List1!$E6*(EXP(-List1!$E6*List1!$B6)-EXP(-List1!$E6*List1!$C6))+List1!$F6/List1!$E6*(EXP(-List1!$E6*List2!D7)-EXP(-List1!$E6*List2!D6))</f>
        <v>1.3130882890180948</v>
      </c>
      <c r="E6" s="36">
        <f>List2!E7+List1!$C6-List1!$B6-List1!$F6/List1!$E6*(EXP(-List1!$E6*List1!$B6)-EXP(-List1!$E6*List1!$C6))+List1!$F6/List1!$E6*(EXP(-List1!$E6*List2!E7)-EXP(-List1!$E6*List2!E6))</f>
        <v>2.3682145919403705</v>
      </c>
      <c r="F6" s="36">
        <f>List2!F7+List1!$C6-List1!$B6-List1!$F6/List1!$E6*(EXP(-List1!$E6*List1!$B6)-EXP(-List1!$E6*List1!$C6))+List1!$F6/List1!$E6*(EXP(-List1!$E6*List2!F7)-EXP(-List1!$E6*List2!F6))</f>
        <v>3.2644593362348377</v>
      </c>
      <c r="G6" s="36">
        <f>List2!G7+List1!$C6-List1!$B6-List1!$F6/List1!$E6*(EXP(-List1!$E6*List1!$B6)-EXP(-List1!$E6*List1!$C6))+List1!$F6/List1!$E6*(EXP(-List1!$E6*List2!G7)-EXP(-List1!$E6*List2!G6))</f>
        <v>4</v>
      </c>
    </row>
    <row r="7" spans="1:7" ht="12.75">
      <c r="A7" s="29">
        <v>3</v>
      </c>
      <c r="B7" s="36">
        <v>0</v>
      </c>
      <c r="C7" s="36">
        <v>0</v>
      </c>
      <c r="D7" s="36">
        <v>0</v>
      </c>
      <c r="E7" s="36">
        <f>List2!E8+List1!$C7-List1!$B7-List1!$F7/List1!$E7*(EXP(-List1!$E7*List1!$B7)-EXP(-List1!$E7*List1!$C7))+List1!$F7/List1!$E7*(EXP(-List1!$E7*List2!E8)-EXP(-List1!$E7*List2!E7))</f>
        <v>1.2518853044675613</v>
      </c>
      <c r="F7" s="36">
        <f>List2!F8+List1!$C7-List1!$B7-List1!$F7/List1!$E7*(EXP(-List1!$E7*List1!$B7)-EXP(-List1!$E7*List1!$C7))+List1!$F7/List1!$E7*(EXP(-List1!$E7*List2!F8)-EXP(-List1!$E7*List2!F7))</f>
        <v>2.226112042492847</v>
      </c>
      <c r="G7" s="36">
        <f>List2!G8+List1!$C7-List1!$B7-List1!$F7/List1!$E7*(EXP(-List1!$E7*List1!$B7)-EXP(-List1!$E7*List1!$C7))+List1!$F7/List1!$E7*(EXP(-List1!$E7*List2!G8)-EXP(-List1!$E7*List2!G7))</f>
        <v>3</v>
      </c>
    </row>
    <row r="8" spans="1:7" ht="12.75">
      <c r="A8" s="29">
        <v>4</v>
      </c>
      <c r="B8" s="36">
        <v>0</v>
      </c>
      <c r="C8" s="36">
        <v>0</v>
      </c>
      <c r="D8" s="36">
        <v>0</v>
      </c>
      <c r="E8" s="36">
        <v>0</v>
      </c>
      <c r="F8" s="36">
        <f>List2!F9+List1!$C8-List1!$B8-List1!$F8/List1!$E8*(EXP(-List1!$E8*List1!$B8)-EXP(-List1!$E8*List1!$C8))+List1!$F8/List1!$E8*(EXP(-List1!$E8*List2!F9)-EXP(-List1!$E8*List2!F8))</f>
        <v>1.1548802314337108</v>
      </c>
      <c r="G8" s="36">
        <f>List2!G9+List1!$C8-List1!$B8-List1!$F8/List1!$E8*(EXP(-List1!$E8*List1!$B8)-EXP(-List1!$E8*List1!$C8))+List1!$F8/List1!$E8*(EXP(-List1!$E8*List2!G9)-EXP(-List1!$E8*List2!G8))</f>
        <v>2</v>
      </c>
    </row>
    <row r="9" spans="1:7" ht="12.75">
      <c r="A9" s="29">
        <v>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f>List2!G10+List1!$C9-List1!$B9-List1!$F9/List1!$E9*(EXP(-List1!$E9*List1!$B9)-EXP(-List1!$E9*List1!$C9))+List1!$F9/List1!$E9*(EXP(-List1!$E9*List2!G10)-EXP(-List1!$E9*List2!G9))</f>
        <v>1</v>
      </c>
    </row>
    <row r="10" ht="12.75">
      <c r="A10" s="29"/>
    </row>
    <row r="11" ht="12.75">
      <c r="A11" s="29"/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"/>
    </sheetView>
  </sheetViews>
  <sheetFormatPr defaultColWidth="9.00390625" defaultRowHeight="12.75"/>
  <cols>
    <col min="1" max="16384" width="4.625" style="67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5.75390625" style="41" customWidth="1"/>
    <col min="2" max="2" width="7.125" style="46" customWidth="1"/>
    <col min="3" max="3" width="6.875" style="46" customWidth="1"/>
    <col min="4" max="4" width="7.875" style="46" customWidth="1"/>
    <col min="5" max="5" width="7.375" style="46" customWidth="1"/>
    <col min="6" max="6" width="7.00390625" style="46" customWidth="1"/>
    <col min="7" max="7" width="7.75390625" style="46" customWidth="1"/>
    <col min="8" max="16384" width="4.625" style="46" customWidth="1"/>
  </cols>
  <sheetData>
    <row r="1" spans="1:5" s="40" customFormat="1" ht="20.25">
      <c r="A1" s="38" t="s">
        <v>19</v>
      </c>
      <c r="B1" s="39"/>
      <c r="C1" s="38"/>
      <c r="D1" s="39"/>
      <c r="E1" s="39"/>
    </row>
    <row r="3" spans="1:2" s="43" customFormat="1" ht="12.75">
      <c r="A3" s="41"/>
      <c r="B3" s="42" t="s">
        <v>7</v>
      </c>
    </row>
    <row r="4" spans="1:21" s="45" customFormat="1" ht="12.75">
      <c r="A4" s="44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46">
        <v>0</v>
      </c>
      <c r="C5" s="46">
        <f>List1!$F5/List1!$E5*(EXP(-List1!$E5*List2!C6)-EXP(-List1!$E5*List2!C5))/(List2!C5-List2!C6)</f>
        <v>0.29966581802818393</v>
      </c>
      <c r="D5" s="46">
        <f>List1!$F5/List1!$E5*(EXP(-List1!$E5*List2!D6)-EXP(-List1!$E5*List2!D5))/(List2!D5-List2!D6)</f>
        <v>0.17312125982325938</v>
      </c>
      <c r="E5" s="46">
        <f>List1!$F5/List1!$E5*(EXP(-List1!$E5*List2!E6)-EXP(-List1!$E5*List2!E5))/(List2!E5-List2!E6)</f>
        <v>0.10951583616557241</v>
      </c>
      <c r="F5" s="46">
        <f>List1!$F5/List1!$E5*(EXP(-List1!$E5*List2!F6)-EXP(-List1!$E5*List2!F5))/(List2!F5-List2!F6)</f>
        <v>0.07379319325001402</v>
      </c>
      <c r="G5" s="46">
        <f>List1!$F5/List1!$E5*(EXP(-List1!$E5*List2!G6)-EXP(-List1!$E5*List2!G5))/(List2!G5-List2!G6)</f>
        <v>0.053244145475308625</v>
      </c>
    </row>
    <row r="6" spans="1:7" ht="12.75">
      <c r="A6" s="29">
        <v>2</v>
      </c>
      <c r="B6" s="46">
        <v>0</v>
      </c>
      <c r="C6" s="46">
        <v>0</v>
      </c>
      <c r="D6" s="46">
        <f>List1!$F6/List1!$E6*(EXP(-List1!$E6*List2!D7)-EXP(-List1!$E6*List2!D6))/(List2!D6-List2!D7)</f>
        <v>0.30202975267534915</v>
      </c>
      <c r="E6" s="46">
        <f>List1!$F6/List1!$E6*(EXP(-List1!$E6*List2!E7)-EXP(-List1!$E6*List2!E6))/(List2!E6-List2!E7)</f>
        <v>0.17900876727881654</v>
      </c>
      <c r="F6" s="46">
        <f>List1!$F6/List1!$E6*(EXP(-List1!$E6*List2!F7)-EXP(-List1!$E6*List2!F6))/(List2!F6-List2!F7)</f>
        <v>0.11735065582711107</v>
      </c>
      <c r="G6" s="46">
        <f>List1!$F6/List1!$E6*(EXP(-List1!$E6*List2!G7)-EXP(-List1!$E6*List2!G6))/(List2!G6-List2!G7)</f>
        <v>0.08350344215493777</v>
      </c>
    </row>
    <row r="7" spans="1:7" ht="12.75">
      <c r="A7" s="29">
        <v>3</v>
      </c>
      <c r="B7" s="46">
        <v>0</v>
      </c>
      <c r="C7" s="46">
        <v>0</v>
      </c>
      <c r="D7" s="46">
        <v>0</v>
      </c>
      <c r="E7" s="46">
        <f>List1!$F7/List1!$E7*(EXP(-List1!$E7*List2!E8)-EXP(-List1!$E7*List2!E7))/(List2!E7-List2!E8)</f>
        <v>0.30581457339844026</v>
      </c>
      <c r="F7" s="46">
        <f>List1!$F7/List1!$E7*(EXP(-List1!$E7*List2!F8)-EXP(-List1!$E7*List2!F7))/(List2!F7-List2!F8)</f>
        <v>0.18874652043911036</v>
      </c>
      <c r="G7" s="46">
        <f>List1!$F7/List1!$E7*(EXP(-List1!$E7*List2!G8)-EXP(-List1!$E7*List2!G7))/(List2!G7-List2!G8)</f>
        <v>0.13095946586196233</v>
      </c>
    </row>
    <row r="8" spans="1:7" ht="12.75">
      <c r="A8" s="29">
        <v>4</v>
      </c>
      <c r="B8" s="46">
        <v>0</v>
      </c>
      <c r="C8" s="46">
        <v>0</v>
      </c>
      <c r="D8" s="46">
        <v>0</v>
      </c>
      <c r="E8" s="46">
        <v>0</v>
      </c>
      <c r="F8" s="46">
        <f>List1!$F8/List1!$E8*(EXP(-List1!$E8*List2!F9)-EXP(-List1!$E8*List2!F8))/(List2!F8-List2!F9)</f>
        <v>0.31195057958786193</v>
      </c>
      <c r="G8" s="46">
        <f>List1!$F8/List1!$E8*(EXP(-List1!$E8*List2!G9)-EXP(-List1!$E8*List2!G8))/(List2!G8-List2!G9)</f>
        <v>0.20538532611659932</v>
      </c>
    </row>
    <row r="9" spans="1:7" ht="12.75">
      <c r="A9" s="29">
        <v>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f>List1!$F9/List1!$E9*(EXP(-List1!$E9*List2!G10)-EXP(-List1!$E9*List2!G9))/(List2!G9-List2!G10)</f>
        <v>0.32210830966953485</v>
      </c>
    </row>
    <row r="10" ht="12.75">
      <c r="A10" s="29"/>
    </row>
    <row r="11" ht="12.75">
      <c r="A11" s="29"/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7.375" style="51" customWidth="1"/>
    <col min="2" max="2" width="6.375" style="55" customWidth="1"/>
    <col min="3" max="4" width="6.75390625" style="55" customWidth="1"/>
    <col min="5" max="5" width="6.625" style="55" customWidth="1"/>
    <col min="6" max="6" width="6.875" style="55" customWidth="1"/>
    <col min="7" max="7" width="8.125" style="55" customWidth="1"/>
    <col min="8" max="16384" width="4.625" style="55" customWidth="1"/>
  </cols>
  <sheetData>
    <row r="1" spans="1:5" s="50" customFormat="1" ht="20.25">
      <c r="A1" s="47" t="s">
        <v>20</v>
      </c>
      <c r="B1" s="47"/>
      <c r="C1" s="48"/>
      <c r="D1" s="49"/>
      <c r="E1" s="47"/>
    </row>
    <row r="3" spans="1:2" s="53" customFormat="1" ht="12.75">
      <c r="A3" s="51"/>
      <c r="B3" s="52" t="s">
        <v>7</v>
      </c>
    </row>
    <row r="4" spans="1:21" s="53" customFormat="1" ht="12.75">
      <c r="A4" s="54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55">
        <v>0</v>
      </c>
      <c r="C5" s="55">
        <v>308.6557925690295</v>
      </c>
      <c r="D5" s="55">
        <v>178.31489761795717</v>
      </c>
      <c r="E5" s="55">
        <v>112.80131125053958</v>
      </c>
      <c r="F5" s="55">
        <v>76.00698904751444</v>
      </c>
      <c r="G5" s="55">
        <v>54.841469839567885</v>
      </c>
    </row>
    <row r="6" spans="1:7" ht="12.75">
      <c r="A6" s="29">
        <v>2</v>
      </c>
      <c r="B6" s="55">
        <v>0</v>
      </c>
      <c r="C6" s="55">
        <v>0</v>
      </c>
      <c r="D6" s="55">
        <v>311.0906452556096</v>
      </c>
      <c r="E6" s="55">
        <v>184.37903029718103</v>
      </c>
      <c r="F6" s="55">
        <v>120.8711755019244</v>
      </c>
      <c r="G6" s="55">
        <v>86.0085454195859</v>
      </c>
    </row>
    <row r="7" spans="1:7" ht="12.75">
      <c r="A7" s="29">
        <v>3</v>
      </c>
      <c r="B7" s="55">
        <v>0</v>
      </c>
      <c r="C7" s="55">
        <v>0</v>
      </c>
      <c r="D7" s="55">
        <v>0</v>
      </c>
      <c r="E7" s="55">
        <v>314.98901060039344</v>
      </c>
      <c r="F7" s="55">
        <v>194.40891605228367</v>
      </c>
      <c r="G7" s="55">
        <v>134.8882498378212</v>
      </c>
    </row>
    <row r="8" spans="1:7" ht="12.75">
      <c r="A8" s="29">
        <v>4</v>
      </c>
      <c r="B8" s="55">
        <v>0</v>
      </c>
      <c r="C8" s="55">
        <v>0</v>
      </c>
      <c r="D8" s="55">
        <v>0</v>
      </c>
      <c r="E8" s="55">
        <v>0</v>
      </c>
      <c r="F8" s="55">
        <v>321.30909697549777</v>
      </c>
      <c r="G8" s="55">
        <v>211.5468859000973</v>
      </c>
    </row>
    <row r="9" spans="1:7" ht="12.75">
      <c r="A9" s="29">
        <v>5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331.7715589596209</v>
      </c>
    </row>
    <row r="10" ht="12.75">
      <c r="A10" s="29"/>
    </row>
    <row r="11" spans="1:7" ht="12.75">
      <c r="A11" s="29" t="s">
        <v>21</v>
      </c>
      <c r="C11" s="55">
        <v>308.6557925690295</v>
      </c>
      <c r="D11" s="55">
        <v>249.2431965011164</v>
      </c>
      <c r="E11" s="55">
        <v>209.8519175435921</v>
      </c>
      <c r="F11" s="55">
        <v>182.55068718995187</v>
      </c>
      <c r="G11" s="55">
        <v>163.81134199133865</v>
      </c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3" sqref="A3"/>
    </sheetView>
  </sheetViews>
  <sheetFormatPr defaultColWidth="9.00390625" defaultRowHeight="12.75"/>
  <cols>
    <col min="1" max="1" width="10.125" style="61" customWidth="1"/>
    <col min="2" max="2" width="6.875" style="60" customWidth="1"/>
    <col min="3" max="3" width="8.00390625" style="60" customWidth="1"/>
    <col min="4" max="4" width="7.25390625" style="60" customWidth="1"/>
    <col min="5" max="5" width="6.625" style="60" customWidth="1"/>
    <col min="6" max="6" width="6.375" style="60" customWidth="1"/>
    <col min="7" max="7" width="6.25390625" style="60" customWidth="1"/>
    <col min="8" max="16384" width="4.125" style="60" customWidth="1"/>
  </cols>
  <sheetData>
    <row r="1" spans="1:9" s="58" customFormat="1" ht="20.25">
      <c r="A1" s="56" t="s">
        <v>22</v>
      </c>
      <c r="B1" s="56"/>
      <c r="C1" s="57"/>
      <c r="D1" s="56"/>
      <c r="E1" s="57"/>
      <c r="F1" s="57"/>
      <c r="G1" s="57"/>
      <c r="H1" s="57"/>
      <c r="I1" s="57"/>
    </row>
    <row r="3" ht="12.75">
      <c r="A3" s="59"/>
    </row>
    <row r="6" ht="12.75">
      <c r="A6" s="75" t="s">
        <v>23</v>
      </c>
    </row>
    <row r="7" ht="12.75">
      <c r="A7" s="59"/>
    </row>
    <row r="8" spans="1:2" s="62" customFormat="1" ht="12.75">
      <c r="A8" s="61"/>
      <c r="B8" s="62" t="s">
        <v>7</v>
      </c>
    </row>
    <row r="9" spans="1:21" s="66" customFormat="1" ht="12.75">
      <c r="A9" s="65"/>
      <c r="B9" s="70">
        <v>354</v>
      </c>
      <c r="C9" s="70">
        <v>342</v>
      </c>
      <c r="D9" s="70">
        <v>327</v>
      </c>
      <c r="E9" s="70">
        <v>319</v>
      </c>
      <c r="F9" s="70">
        <v>315</v>
      </c>
      <c r="G9" s="70">
        <v>314.214996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7" ht="12.75">
      <c r="A10" s="61" t="s">
        <v>24</v>
      </c>
      <c r="B10" s="60">
        <v>0</v>
      </c>
      <c r="C10" s="60">
        <v>1.3518629804118174</v>
      </c>
      <c r="D10" s="60">
        <v>2.4580637352634875</v>
      </c>
      <c r="E10" s="60">
        <v>3.4314068338416277</v>
      </c>
      <c r="F10" s="60">
        <v>4.2866455776065795</v>
      </c>
      <c r="G10" s="60">
        <v>5</v>
      </c>
    </row>
    <row r="11" spans="1:7" ht="12.75">
      <c r="A11" s="61" t="s">
        <v>25</v>
      </c>
      <c r="B11" s="60">
        <v>0</v>
      </c>
      <c r="C11" s="60">
        <v>1.7814482359891002</v>
      </c>
      <c r="D11" s="60">
        <v>3.3035042571757547</v>
      </c>
      <c r="E11" s="60">
        <v>4.6711697126535325</v>
      </c>
      <c r="F11" s="60">
        <v>5.886960489061614</v>
      </c>
      <c r="G11" s="60">
        <v>6.907904533058725</v>
      </c>
    </row>
    <row r="12" spans="1:7" ht="12.75">
      <c r="A12" s="61" t="s">
        <v>26</v>
      </c>
      <c r="B12" s="60">
        <v>0</v>
      </c>
      <c r="C12" s="60">
        <v>1.7814482359891002</v>
      </c>
      <c r="D12" s="60">
        <v>3.3035042571757547</v>
      </c>
      <c r="E12" s="60">
        <v>4.6711697126535325</v>
      </c>
      <c r="F12" s="60">
        <v>5.886960489061614</v>
      </c>
      <c r="G12" s="60">
        <v>6.907904533058725</v>
      </c>
    </row>
    <row r="13" spans="1:7" ht="12.75">
      <c r="A13" s="61" t="s">
        <v>27</v>
      </c>
      <c r="B13" s="60">
        <v>0</v>
      </c>
      <c r="C13" s="60">
        <v>1.470795833502546</v>
      </c>
      <c r="D13" s="60">
        <v>2.695471648606196</v>
      </c>
      <c r="E13" s="60">
        <v>3.78276547832284</v>
      </c>
      <c r="F13" s="60">
        <v>4.743051750834817</v>
      </c>
      <c r="G13" s="60">
        <v>5.546464027777361</v>
      </c>
    </row>
    <row r="14" s="64" customFormat="1" ht="12.75">
      <c r="A14" s="63"/>
    </row>
    <row r="15" ht="12.75">
      <c r="A15" s="75" t="s">
        <v>28</v>
      </c>
    </row>
    <row r="16" spans="1:21" ht="12.75">
      <c r="A16" s="5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ht="12.75">
      <c r="B17" s="72" t="s">
        <v>7</v>
      </c>
    </row>
    <row r="18" spans="2:21" ht="12.75">
      <c r="B18" s="70">
        <v>354</v>
      </c>
      <c r="C18" s="70">
        <v>342</v>
      </c>
      <c r="D18" s="70">
        <v>327</v>
      </c>
      <c r="E18" s="70">
        <v>319</v>
      </c>
      <c r="F18" s="70">
        <v>315</v>
      </c>
      <c r="G18" s="70">
        <v>314.214996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2" s="74" customFormat="1" ht="12.75">
      <c r="A19" s="61" t="s">
        <v>24</v>
      </c>
      <c r="B19" s="73"/>
      <c r="C19" s="73">
        <v>0.11265524836765145</v>
      </c>
      <c r="D19" s="73">
        <v>0.07374671699011134</v>
      </c>
      <c r="E19" s="73">
        <v>0.12166788732226752</v>
      </c>
      <c r="F19" s="73">
        <v>0.21380968594123795</v>
      </c>
      <c r="G19" s="73">
        <v>0.9087271178152047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s="74" customFormat="1" ht="12.75">
      <c r="A20" s="61" t="s">
        <v>25</v>
      </c>
      <c r="B20" s="73"/>
      <c r="C20" s="73">
        <v>0.14845401966575836</v>
      </c>
      <c r="D20" s="73">
        <v>0.10147040141244364</v>
      </c>
      <c r="E20" s="73">
        <v>0.17095818193472223</v>
      </c>
      <c r="F20" s="73">
        <v>0.30394769410202027</v>
      </c>
      <c r="G20" s="73">
        <v>1.3005590340903899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s="74" customFormat="1" ht="12.75">
      <c r="A21" s="61" t="s">
        <v>26</v>
      </c>
      <c r="B21" s="73"/>
      <c r="C21" s="73">
        <v>0.14845401966575836</v>
      </c>
      <c r="D21" s="73">
        <v>0.10147040141244364</v>
      </c>
      <c r="E21" s="73">
        <v>0.17095818193472223</v>
      </c>
      <c r="F21" s="73">
        <v>0.30394769410202027</v>
      </c>
      <c r="G21" s="73">
        <v>1.3005590340903899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s="74" customFormat="1" ht="12.75">
      <c r="A22" s="61" t="s">
        <v>27</v>
      </c>
      <c r="B22" s="73"/>
      <c r="C22" s="73">
        <v>0.1225663194585455</v>
      </c>
      <c r="D22" s="73">
        <v>0.08164505434024333</v>
      </c>
      <c r="E22" s="73">
        <v>0.13591172871458052</v>
      </c>
      <c r="F22" s="73">
        <v>0.24007156812799424</v>
      </c>
      <c r="G22" s="73">
        <v>1.0234499148316811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" sqref="D2"/>
    </sheetView>
  </sheetViews>
  <sheetFormatPr defaultColWidth="9.00390625" defaultRowHeight="12.75"/>
  <cols>
    <col min="1" max="16384" width="8.75390625" style="68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F3" sqref="F3"/>
    </sheetView>
  </sheetViews>
  <sheetFormatPr defaultColWidth="9.00390625" defaultRowHeight="12.75"/>
  <cols>
    <col min="1" max="1" width="5.125" style="26" customWidth="1"/>
    <col min="2" max="2" width="6.375" style="70" customWidth="1"/>
    <col min="3" max="16384" width="5.125" style="26" customWidth="1"/>
  </cols>
  <sheetData>
    <row r="3" spans="2:6" ht="12.75">
      <c r="B3" s="70" t="s">
        <v>7</v>
      </c>
      <c r="C3" s="26" t="s">
        <v>29</v>
      </c>
      <c r="D3" s="26" t="s">
        <v>30</v>
      </c>
      <c r="E3" s="26" t="s">
        <v>31</v>
      </c>
      <c r="F3" s="26" t="s">
        <v>32</v>
      </c>
    </row>
    <row r="4" ht="12.75">
      <c r="B4" s="70">
        <v>354</v>
      </c>
    </row>
    <row r="5" spans="2:6" ht="12.75">
      <c r="B5" s="70">
        <v>354</v>
      </c>
      <c r="C5" s="26">
        <v>0.11265524836765145</v>
      </c>
      <c r="D5" s="26">
        <v>0.14845401966575836</v>
      </c>
      <c r="E5" s="26">
        <v>0.14845401966575836</v>
      </c>
      <c r="F5" s="26">
        <v>0.1225663194585455</v>
      </c>
    </row>
    <row r="6" spans="2:6" ht="12.75">
      <c r="B6" s="70">
        <v>342</v>
      </c>
      <c r="C6" s="26">
        <v>0.11265524836765145</v>
      </c>
      <c r="D6" s="26">
        <v>0.14845401966575836</v>
      </c>
      <c r="E6" s="26">
        <v>0.14845401966575836</v>
      </c>
      <c r="F6" s="26">
        <v>0.1225663194585455</v>
      </c>
    </row>
    <row r="7" spans="2:6" ht="12.75">
      <c r="B7" s="70">
        <v>342</v>
      </c>
      <c r="C7" s="26">
        <v>0.07374671699011134</v>
      </c>
      <c r="D7" s="26">
        <v>0.10147040141244364</v>
      </c>
      <c r="E7" s="26">
        <v>0.10147040141244364</v>
      </c>
      <c r="F7" s="26">
        <v>0.08164505434024333</v>
      </c>
    </row>
    <row r="8" spans="2:6" ht="12.75">
      <c r="B8" s="70">
        <v>327</v>
      </c>
      <c r="C8" s="26">
        <v>0.07374671699011134</v>
      </c>
      <c r="D8" s="26">
        <v>0.10147040141244364</v>
      </c>
      <c r="E8" s="26">
        <v>0.10147040141244364</v>
      </c>
      <c r="F8" s="26">
        <v>0.08164505434024333</v>
      </c>
    </row>
    <row r="9" spans="2:6" ht="12.75">
      <c r="B9" s="70">
        <v>327</v>
      </c>
      <c r="C9" s="26">
        <v>0.12166788732226752</v>
      </c>
      <c r="D9" s="26">
        <v>0.17095818193472223</v>
      </c>
      <c r="E9" s="26">
        <v>0.17095818193472223</v>
      </c>
      <c r="F9" s="26">
        <v>0.13591172871458052</v>
      </c>
    </row>
    <row r="10" spans="2:6" ht="12.75">
      <c r="B10" s="70">
        <v>319</v>
      </c>
      <c r="C10" s="26">
        <v>0.12166788732226752</v>
      </c>
      <c r="D10" s="26">
        <v>0.17095818193472223</v>
      </c>
      <c r="E10" s="26">
        <v>0.17095818193472223</v>
      </c>
      <c r="F10" s="26">
        <v>0.13591172871458052</v>
      </c>
    </row>
    <row r="11" spans="2:6" ht="12.75">
      <c r="B11" s="70">
        <v>319</v>
      </c>
      <c r="C11" s="26">
        <v>0.21380968594123795</v>
      </c>
      <c r="D11" s="26">
        <v>0.30394769410202027</v>
      </c>
      <c r="E11" s="26">
        <v>0.30394769410202027</v>
      </c>
      <c r="F11" s="26">
        <v>0.24007156812799424</v>
      </c>
    </row>
    <row r="12" spans="2:6" ht="12.75">
      <c r="B12" s="70">
        <v>315</v>
      </c>
      <c r="C12" s="26">
        <v>0.21380968594123795</v>
      </c>
      <c r="D12" s="26">
        <v>0.30394769410202027</v>
      </c>
      <c r="E12" s="26">
        <v>0.30394769410202027</v>
      </c>
      <c r="F12" s="26">
        <v>0.24007156812799424</v>
      </c>
    </row>
    <row r="13" spans="2:6" ht="12.75">
      <c r="B13" s="70">
        <v>315</v>
      </c>
      <c r="C13" s="26">
        <v>0.9087271178152047</v>
      </c>
      <c r="D13" s="26">
        <v>1.3005590340903899</v>
      </c>
      <c r="E13" s="26">
        <v>1.3005590340903899</v>
      </c>
      <c r="F13" s="26">
        <v>1.0234499148316811</v>
      </c>
    </row>
    <row r="14" spans="2:6" ht="12.75">
      <c r="B14" s="70">
        <v>314.214996</v>
      </c>
      <c r="C14" s="26">
        <v>0.9087271178152047</v>
      </c>
      <c r="D14" s="26">
        <v>1.3005590340903899</v>
      </c>
      <c r="E14" s="26">
        <v>1.3005590340903899</v>
      </c>
      <c r="F14" s="26">
        <v>1.0234499148316811</v>
      </c>
    </row>
    <row r="15" ht="12.75">
      <c r="B15" s="70">
        <v>314.214996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Kanta</dc:creator>
  <cp:keywords/>
  <dc:description/>
  <cp:lastModifiedBy>Karel Martinek</cp:lastModifiedBy>
  <dcterms:created xsi:type="dcterms:W3CDTF">2003-08-08T08:01:15Z</dcterms:created>
  <dcterms:modified xsi:type="dcterms:W3CDTF">2008-04-01T11:25:39Z</dcterms:modified>
  <cp:category/>
  <cp:version/>
  <cp:contentType/>
  <cp:contentStatus/>
</cp:coreProperties>
</file>